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y Drive\Beema Statistics Updated\Quarterly Insurance business\Quarterly business 2082-83\Quarterly business 4th\"/>
    </mc:Choice>
  </mc:AlternateContent>
  <xr:revisionPtr revIDLastSave="0" documentId="13_ncr:1_{E57A2521-897B-449F-BADF-A2168EE9E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th Qtr Non-Life &amp; mic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52" i="1" l="1"/>
  <c r="W57" i="1"/>
  <c r="W59" i="1"/>
  <c r="W63" i="1"/>
  <c r="W65" i="1"/>
  <c r="W69" i="1"/>
  <c r="W73" i="1"/>
  <c r="W74" i="1"/>
  <c r="W75" i="1"/>
  <c r="W76" i="1"/>
  <c r="W77" i="1"/>
  <c r="W51" i="1"/>
  <c r="W49" i="1"/>
  <c r="W17" i="1"/>
  <c r="W19" i="1"/>
  <c r="W21" i="1"/>
  <c r="W23" i="1"/>
  <c r="W25" i="1"/>
  <c r="W27" i="1"/>
  <c r="W28" i="1"/>
  <c r="W29" i="1"/>
  <c r="W31" i="1"/>
  <c r="W33" i="1"/>
  <c r="W35" i="1"/>
  <c r="W12" i="1"/>
  <c r="W13" i="1"/>
  <c r="W53" i="1"/>
  <c r="W54" i="1"/>
  <c r="W55" i="1"/>
  <c r="W58" i="1"/>
  <c r="W61" i="1"/>
  <c r="W67" i="1"/>
  <c r="W78" i="1"/>
  <c r="W79" i="1"/>
  <c r="W48" i="1"/>
  <c r="W50" i="1"/>
  <c r="W14" i="1"/>
  <c r="W15" i="1"/>
  <c r="W26" i="1"/>
  <c r="W30" i="1"/>
  <c r="W32" i="1"/>
  <c r="W11" i="1"/>
  <c r="W10" i="1"/>
  <c r="W62" i="1"/>
  <c r="W70" i="1"/>
  <c r="W71" i="1"/>
  <c r="W20" i="1"/>
  <c r="W22" i="1"/>
  <c r="W34" i="1"/>
  <c r="W37" i="1"/>
  <c r="W16" i="1"/>
  <c r="W18" i="1"/>
  <c r="W56" i="1"/>
  <c r="W60" i="1"/>
  <c r="W64" i="1"/>
  <c r="W66" i="1"/>
  <c r="W68" i="1"/>
  <c r="W72" i="1"/>
  <c r="W24" i="1"/>
  <c r="W36" i="1"/>
  <c r="W83" i="1" l="1"/>
  <c r="W80" i="1"/>
  <c r="W82" i="1"/>
  <c r="W40" i="1"/>
  <c r="W81" i="1" l="1"/>
  <c r="W38" i="1"/>
  <c r="W41" i="1"/>
  <c r="W39" i="1"/>
</calcChain>
</file>

<file path=xl/sharedStrings.xml><?xml version="1.0" encoding="utf-8"?>
<sst xmlns="http://schemas.openxmlformats.org/spreadsheetml/2006/main" count="135" uniqueCount="56">
  <si>
    <t>Quarterly Province wise, Company wise Non-life Insurance Policies, Premium and Claim Details</t>
  </si>
  <si>
    <t>Amount in Lakh</t>
  </si>
  <si>
    <t>Provinces</t>
  </si>
  <si>
    <t>Indicators</t>
  </si>
  <si>
    <t>Himalayan Everest Insurance Ltd.</t>
  </si>
  <si>
    <t>IGI Prudential Insurance Ltd.</t>
  </si>
  <si>
    <t>National Insurance Company Ltd.</t>
  </si>
  <si>
    <t>Neco Insurance Ltd.</t>
  </si>
  <si>
    <t>Nepal Insurance Company Ltd.</t>
  </si>
  <si>
    <t>NLG Insurance Company Ltd.</t>
  </si>
  <si>
    <t>Prabhu Insurance Ltd.</t>
  </si>
  <si>
    <t>Rastriya Beema Company Ltd.</t>
  </si>
  <si>
    <t>Sagarmatha Lumbini Insurance Company Ltd.</t>
  </si>
  <si>
    <t>Sanima GIC Insurance Ltd.</t>
  </si>
  <si>
    <t>Shikhar Insurance Company Ltd.</t>
  </si>
  <si>
    <t>Siddhartha Premier Insurance Ltd.</t>
  </si>
  <si>
    <t>The Oriental Insurance Company Ltd.</t>
  </si>
  <si>
    <t>United Ajod Insurance Ltd.</t>
  </si>
  <si>
    <t>Nepal Micro Insurance Company Ltd.</t>
  </si>
  <si>
    <t>Protective Micro Insurance Ltd</t>
  </si>
  <si>
    <t>Star Micro Insurance Company Limited</t>
  </si>
  <si>
    <t>Trust Micro Insurance Limited</t>
  </si>
  <si>
    <t>Percentage Change</t>
  </si>
  <si>
    <t>Koshi</t>
  </si>
  <si>
    <t xml:space="preserve"> Number of Issued Policy</t>
  </si>
  <si>
    <t xml:space="preserve"> Gross Premium Income</t>
  </si>
  <si>
    <t xml:space="preserve"> Number of Gross Claim Paid</t>
  </si>
  <si>
    <t xml:space="preserve"> Amount of Gross Claim Paid</t>
  </si>
  <si>
    <t>Madhesh</t>
  </si>
  <si>
    <t>Bagmati</t>
  </si>
  <si>
    <t>Gandaki</t>
  </si>
  <si>
    <t>Lumbini</t>
  </si>
  <si>
    <t>Karnali</t>
  </si>
  <si>
    <t>Sudurpaschim</t>
  </si>
  <si>
    <t>Total Sum of Number of Issued Policy</t>
  </si>
  <si>
    <t>Total Sum of Gross Premium Income</t>
  </si>
  <si>
    <t>Total Sum of Number of Gross Claim Paid</t>
  </si>
  <si>
    <t>Total Sum of Amount of Gross Claim Paid</t>
  </si>
  <si>
    <t>Quarterly Portfolio wise, Company wise Non-life Insurance Policies, Premium and Claim Details</t>
  </si>
  <si>
    <t>Portfolio</t>
  </si>
  <si>
    <t>Agriculture Insurance Policy</t>
  </si>
  <si>
    <t xml:space="preserve"> Number Of Issued Policy</t>
  </si>
  <si>
    <t xml:space="preserve"> Number Of Gross Claim Paid</t>
  </si>
  <si>
    <t xml:space="preserve"> Amount Of Gross Claim Paid</t>
  </si>
  <si>
    <t>Aviation Insurance Policy</t>
  </si>
  <si>
    <t>Engineering and Construction Insurance Policy</t>
  </si>
  <si>
    <t>Marine Insurance Policy</t>
  </si>
  <si>
    <t>Micro Insurance Policy</t>
  </si>
  <si>
    <t>Miscellaneous</t>
  </si>
  <si>
    <t>Motor Insurance Policy</t>
  </si>
  <si>
    <t>Property Insurance Policy</t>
  </si>
  <si>
    <t xml:space="preserve">FY 2082/83, Up to 4th Quarter </t>
  </si>
  <si>
    <t xml:space="preserve">FY 2082/83,Up to 4th Quarter  </t>
  </si>
  <si>
    <t xml:space="preserve">Grand Total(FY 2082/83, as on Q4) </t>
  </si>
  <si>
    <t xml:space="preserve">Grand Total (FY 2081/82, as on Q4) </t>
  </si>
  <si>
    <t xml:space="preserve">Grand Total (FY 2082/83, as on Q4)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</si>
</sst>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Green]0.00&quot;▲&quot;;[Red]0.00&quot;▼&quot;;&quot;Nill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i/>
      <sz val="11"/>
      <color rgb="FFFF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6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164" fontId="0" fillId="0" borderId="12" xfId="1" applyNumberFormat="1" applyFont="1" applyBorder="1" applyProtection="1">
      <protection locked="0" hidden="1"/>
    </xf>
    <xf numFmtId="0" fontId="0" fillId="3" borderId="12" xfId="0" applyFill="1" applyBorder="1" applyProtection="1">
      <protection locked="0"/>
    </xf>
    <xf numFmtId="43" fontId="0" fillId="3" borderId="12" xfId="1" applyFont="1" applyFill="1" applyBorder="1" applyProtection="1">
      <protection locked="0"/>
    </xf>
    <xf numFmtId="43" fontId="0" fillId="3" borderId="14" xfId="1" applyFont="1" applyFill="1" applyBorder="1" applyProtection="1">
      <protection locked="0"/>
    </xf>
    <xf numFmtId="43" fontId="0" fillId="3" borderId="15" xfId="1" applyFon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0" fillId="3" borderId="17" xfId="0" applyFill="1" applyBorder="1" applyProtection="1">
      <protection locked="0"/>
    </xf>
    <xf numFmtId="43" fontId="0" fillId="3" borderId="17" xfId="1" applyFont="1" applyFill="1" applyBorder="1" applyProtection="1">
      <protection locked="0"/>
    </xf>
    <xf numFmtId="43" fontId="0" fillId="3" borderId="18" xfId="1" applyFont="1" applyFill="1" applyBorder="1" applyProtection="1">
      <protection locked="0"/>
    </xf>
    <xf numFmtId="43" fontId="0" fillId="3" borderId="19" xfId="1" applyFon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43" fontId="0" fillId="0" borderId="0" xfId="0" applyNumberFormat="1" applyProtection="1">
      <protection locked="0"/>
    </xf>
    <xf numFmtId="0" fontId="0" fillId="3" borderId="18" xfId="0" applyFill="1" applyBorder="1" applyProtection="1">
      <protection locked="0"/>
    </xf>
    <xf numFmtId="0" fontId="0" fillId="0" borderId="28" xfId="0" applyBorder="1" applyProtection="1">
      <protection locked="0"/>
    </xf>
    <xf numFmtId="0" fontId="3" fillId="0" borderId="0" xfId="0" applyFont="1" applyProtection="1">
      <protection locked="0"/>
    </xf>
    <xf numFmtId="0" fontId="4" fillId="0" borderId="34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35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Protection="1">
      <protection locked="0"/>
    </xf>
    <xf numFmtId="164" fontId="8" fillId="4" borderId="36" xfId="1" applyNumberFormat="1" applyFont="1" applyFill="1" applyBorder="1" applyAlignment="1" applyProtection="1">
      <alignment horizontal="center" vertical="center"/>
      <protection locked="0" hidden="1"/>
    </xf>
    <xf numFmtId="43" fontId="6" fillId="3" borderId="12" xfId="1" applyFont="1" applyFill="1" applyBorder="1" applyProtection="1">
      <protection locked="0"/>
    </xf>
    <xf numFmtId="43" fontId="0" fillId="3" borderId="31" xfId="0" applyNumberFormat="1" applyFill="1" applyBorder="1" applyProtection="1">
      <protection locked="0"/>
    </xf>
    <xf numFmtId="0" fontId="9" fillId="0" borderId="11" xfId="0" applyFont="1" applyBorder="1" applyProtection="1">
      <protection locked="0"/>
    </xf>
    <xf numFmtId="43" fontId="9" fillId="3" borderId="16" xfId="1" applyFont="1" applyFill="1" applyBorder="1" applyProtection="1">
      <protection locked="0"/>
    </xf>
    <xf numFmtId="0" fontId="9" fillId="0" borderId="16" xfId="0" applyFont="1" applyBorder="1" applyProtection="1">
      <protection locked="0"/>
    </xf>
    <xf numFmtId="43" fontId="9" fillId="3" borderId="20" xfId="1" applyFont="1" applyFill="1" applyBorder="1" applyProtection="1">
      <protection locked="0"/>
    </xf>
    <xf numFmtId="0" fontId="9" fillId="0" borderId="23" xfId="0" applyFont="1" applyBorder="1" applyProtection="1">
      <protection locked="0"/>
    </xf>
    <xf numFmtId="0" fontId="0" fillId="0" borderId="15" xfId="0" applyBorder="1" applyProtection="1">
      <protection locked="0"/>
    </xf>
    <xf numFmtId="43" fontId="1" fillId="3" borderId="15" xfId="1" applyFont="1" applyFill="1" applyBorder="1" applyProtection="1">
      <protection locked="0"/>
    </xf>
    <xf numFmtId="43" fontId="1" fillId="3" borderId="25" xfId="1" applyFont="1" applyFill="1" applyBorder="1" applyProtection="1">
      <protection locked="0"/>
    </xf>
    <xf numFmtId="0" fontId="9" fillId="0" borderId="8" xfId="0" applyFont="1" applyBorder="1" applyProtection="1">
      <protection locked="0"/>
    </xf>
    <xf numFmtId="43" fontId="9" fillId="3" borderId="12" xfId="1" applyFont="1" applyFill="1" applyBorder="1" applyProtection="1">
      <protection locked="0"/>
    </xf>
    <xf numFmtId="0" fontId="9" fillId="0" borderId="12" xfId="0" applyFont="1" applyBorder="1" applyProtection="1">
      <protection locked="0"/>
    </xf>
    <xf numFmtId="43" fontId="9" fillId="3" borderId="18" xfId="1" applyFont="1" applyFill="1" applyBorder="1" applyProtection="1"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6" fillId="3" borderId="29" xfId="0" applyFont="1" applyFill="1" applyBorder="1" applyAlignment="1" applyProtection="1">
      <alignment horizontal="left"/>
      <protection locked="0"/>
    </xf>
    <xf numFmtId="0" fontId="6" fillId="3" borderId="30" xfId="0" applyFont="1" applyFill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3" borderId="32" xfId="0" applyFont="1" applyFill="1" applyBorder="1" applyAlignment="1" applyProtection="1">
      <alignment horizontal="left"/>
      <protection locked="0"/>
    </xf>
    <xf numFmtId="0" fontId="6" fillId="3" borderId="33" xfId="0" applyFont="1" applyFill="1" applyBorder="1" applyAlignment="1" applyProtection="1">
      <alignment horizontal="left"/>
      <protection locked="0"/>
    </xf>
    <xf numFmtId="0" fontId="7" fillId="0" borderId="0" xfId="0" applyFont="1" applyAlignment="1" applyProtection="1">
      <alignment horizontal="center"/>
      <protection locked="0"/>
    </xf>
    <xf numFmtId="0" fontId="6" fillId="3" borderId="16" xfId="0" applyFont="1" applyFill="1" applyBorder="1" applyAlignment="1" applyProtection="1">
      <alignment horizontal="left"/>
      <protection locked="0"/>
    </xf>
    <xf numFmtId="0" fontId="6" fillId="0" borderId="29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6" fillId="3" borderId="20" xfId="0" applyFont="1" applyFill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685800</xdr:colOff>
      <xdr:row>0</xdr:row>
      <xdr:rowOff>133350</xdr:rowOff>
    </xdr:from>
    <xdr:to>
      <xdr:col>12</xdr:col>
      <xdr:colOff>320675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567779-C68B-4F3B-8B4E-E24E74E68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425" y="133350"/>
          <a:ext cx="33972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Z90"/>
  <sheetViews>
    <sheetView tabSelected="1" view="pageBreakPreview" topLeftCell="A58" zoomScale="60" zoomScaleNormal="90" workbookViewId="0">
      <selection activeCell="K89" sqref="K89"/>
    </sheetView>
  </sheetViews>
  <sheetFormatPr defaultRowHeight="15" x14ac:dyDescent="0.25"/>
  <cols>
    <col min="1" max="1" width="19.140625" style="1" bestFit="1" customWidth="1"/>
    <col min="2" max="2" width="31.85546875" style="1" bestFit="1" customWidth="1"/>
    <col min="3" max="3" width="17.7109375" style="1" bestFit="1" customWidth="1"/>
    <col min="4" max="4" width="14.85546875" style="1" bestFit="1" customWidth="1"/>
    <col min="5" max="5" width="14" style="1" bestFit="1" customWidth="1"/>
    <col min="6" max="6" width="14.42578125" style="1" bestFit="1" customWidth="1"/>
    <col min="7" max="8" width="14.85546875" style="1" bestFit="1" customWidth="1"/>
    <col min="9" max="9" width="14" style="1" bestFit="1" customWidth="1"/>
    <col min="10" max="10" width="13" style="1" bestFit="1" customWidth="1"/>
    <col min="11" max="11" width="15.42578125" style="1" bestFit="1" customWidth="1"/>
    <col min="12" max="12" width="14" style="1" bestFit="1" customWidth="1"/>
    <col min="13" max="13" width="15.42578125" style="1" bestFit="1" customWidth="1"/>
    <col min="14" max="16" width="14.85546875" style="1" bestFit="1" customWidth="1"/>
    <col min="17" max="17" width="17" style="1" bestFit="1" customWidth="1"/>
    <col min="18" max="18" width="13.42578125" style="1" customWidth="1"/>
    <col min="19" max="19" width="14.85546875" style="1" bestFit="1" customWidth="1"/>
    <col min="20" max="20" width="16.140625" style="1" bestFit="1" customWidth="1"/>
    <col min="21" max="21" width="16.140625" style="1" customWidth="1"/>
    <col min="22" max="22" width="19.7109375" style="1" bestFit="1" customWidth="1"/>
    <col min="23" max="23" width="15" style="1" bestFit="1" customWidth="1"/>
    <col min="24" max="24" width="9.140625" style="1"/>
    <col min="25" max="25" width="13.28515625" style="1" bestFit="1" customWidth="1"/>
    <col min="26" max="26" width="11.140625" style="1" bestFit="1" customWidth="1"/>
    <col min="27" max="16384" width="9.140625" style="1"/>
  </cols>
  <sheetData>
    <row r="6" spans="1:26" ht="20.25" x14ac:dyDescent="0.3">
      <c r="A6" s="52" t="s">
        <v>0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</row>
    <row r="7" spans="1:26" x14ac:dyDescent="0.25">
      <c r="A7" s="53" t="s">
        <v>51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spans="1:26" ht="15.75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 t="s">
        <v>1</v>
      </c>
      <c r="W8" s="2"/>
    </row>
    <row r="9" spans="1:26" s="9" customFormat="1" ht="57.75" thickBot="1" x14ac:dyDescent="0.3">
      <c r="A9" s="3" t="s">
        <v>2</v>
      </c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  <c r="M9" s="4" t="s">
        <v>14</v>
      </c>
      <c r="N9" s="4" t="s">
        <v>15</v>
      </c>
      <c r="O9" s="4" t="s">
        <v>16</v>
      </c>
      <c r="P9" s="4" t="s">
        <v>17</v>
      </c>
      <c r="Q9" s="4" t="s">
        <v>18</v>
      </c>
      <c r="R9" s="4" t="s">
        <v>19</v>
      </c>
      <c r="S9" s="4" t="s">
        <v>20</v>
      </c>
      <c r="T9" s="5" t="s">
        <v>21</v>
      </c>
      <c r="U9" s="6" t="s">
        <v>53</v>
      </c>
      <c r="V9" s="7" t="s">
        <v>54</v>
      </c>
      <c r="W9" s="8" t="s">
        <v>22</v>
      </c>
    </row>
    <row r="10" spans="1:26" x14ac:dyDescent="0.25">
      <c r="A10" s="54" t="s">
        <v>23</v>
      </c>
      <c r="B10" s="10" t="s">
        <v>24</v>
      </c>
      <c r="C10" s="10">
        <v>52307</v>
      </c>
      <c r="D10" s="10">
        <v>25816</v>
      </c>
      <c r="E10" s="10">
        <v>1300</v>
      </c>
      <c r="F10" s="10">
        <v>39689</v>
      </c>
      <c r="G10" s="10">
        <v>26419</v>
      </c>
      <c r="H10" s="10">
        <v>27806</v>
      </c>
      <c r="I10" s="10">
        <v>11456</v>
      </c>
      <c r="J10" s="10">
        <v>1649</v>
      </c>
      <c r="K10" s="10">
        <v>38056</v>
      </c>
      <c r="L10" s="10">
        <v>20264</v>
      </c>
      <c r="M10" s="10">
        <v>29149</v>
      </c>
      <c r="N10" s="10">
        <v>26758</v>
      </c>
      <c r="O10" s="10">
        <v>9028</v>
      </c>
      <c r="P10" s="10">
        <v>63187</v>
      </c>
      <c r="Q10" s="10">
        <v>14506</v>
      </c>
      <c r="R10" s="10">
        <v>30342</v>
      </c>
      <c r="S10" s="10">
        <v>18817</v>
      </c>
      <c r="T10" s="11">
        <v>12878</v>
      </c>
      <c r="U10" s="12">
        <v>449427</v>
      </c>
      <c r="V10" s="37">
        <v>425398</v>
      </c>
      <c r="W10" s="13">
        <f>SUM(U10-V10)/V10*100</f>
        <v>5.6485926120950261</v>
      </c>
    </row>
    <row r="11" spans="1:26" ht="15.75" thickBot="1" x14ac:dyDescent="0.3">
      <c r="A11" s="55"/>
      <c r="B11" s="14" t="s">
        <v>25</v>
      </c>
      <c r="C11" s="15">
        <v>3466.3740356000026</v>
      </c>
      <c r="D11" s="15">
        <v>2778.6645493000001</v>
      </c>
      <c r="E11" s="15">
        <v>1185.4611073999999</v>
      </c>
      <c r="F11" s="15">
        <v>4145.5567501000087</v>
      </c>
      <c r="G11" s="15">
        <v>2236.7874908000017</v>
      </c>
      <c r="H11" s="15">
        <v>3421.5842137000004</v>
      </c>
      <c r="I11" s="15">
        <v>1155.0721343999996</v>
      </c>
      <c r="J11" s="15">
        <v>124.42152570000005</v>
      </c>
      <c r="K11" s="15">
        <v>5332.6390720000081</v>
      </c>
      <c r="L11" s="15">
        <v>2550.8078507</v>
      </c>
      <c r="M11" s="15">
        <v>5846.9669280999979</v>
      </c>
      <c r="N11" s="15">
        <v>3653.2814893000018</v>
      </c>
      <c r="O11" s="15">
        <v>3130.0135230000051</v>
      </c>
      <c r="P11" s="15">
        <v>2974.9583773999966</v>
      </c>
      <c r="Q11" s="15">
        <v>329.54349890000003</v>
      </c>
      <c r="R11" s="15">
        <v>775.30850300000009</v>
      </c>
      <c r="S11" s="15">
        <v>483.47362650000014</v>
      </c>
      <c r="T11" s="16">
        <v>378.11195270000002</v>
      </c>
      <c r="U11" s="17">
        <v>43969.026628600026</v>
      </c>
      <c r="V11" s="38">
        <v>39764.31</v>
      </c>
      <c r="W11" s="13">
        <f t="shared" ref="W11:W41" si="0">SUM(U11-V11)/V11*100</f>
        <v>10.574096793330574</v>
      </c>
    </row>
    <row r="12" spans="1:26" x14ac:dyDescent="0.25">
      <c r="A12" s="55"/>
      <c r="B12" s="18" t="s">
        <v>26</v>
      </c>
      <c r="C12" s="18">
        <v>969</v>
      </c>
      <c r="D12" s="18">
        <v>993</v>
      </c>
      <c r="E12" s="18">
        <v>124</v>
      </c>
      <c r="F12" s="18">
        <v>1517</v>
      </c>
      <c r="G12" s="18">
        <v>646</v>
      </c>
      <c r="H12" s="18">
        <v>908</v>
      </c>
      <c r="I12" s="18">
        <v>252</v>
      </c>
      <c r="J12" s="18">
        <v>36</v>
      </c>
      <c r="K12" s="18">
        <v>1798</v>
      </c>
      <c r="L12" s="18">
        <v>698</v>
      </c>
      <c r="M12" s="18">
        <v>1073</v>
      </c>
      <c r="N12" s="18">
        <v>903</v>
      </c>
      <c r="O12" s="18">
        <v>1910</v>
      </c>
      <c r="P12" s="18">
        <v>799</v>
      </c>
      <c r="Q12" s="18">
        <v>117</v>
      </c>
      <c r="R12" s="18">
        <v>163</v>
      </c>
      <c r="S12" s="18">
        <v>50</v>
      </c>
      <c r="T12" s="19">
        <v>69</v>
      </c>
      <c r="U12" s="12">
        <v>13025</v>
      </c>
      <c r="V12" s="39">
        <v>11907</v>
      </c>
      <c r="W12" s="13">
        <f t="shared" si="0"/>
        <v>9.3894347862601819</v>
      </c>
    </row>
    <row r="13" spans="1:26" ht="15.75" thickBot="1" x14ac:dyDescent="0.3">
      <c r="A13" s="55"/>
      <c r="B13" s="20" t="s">
        <v>27</v>
      </c>
      <c r="C13" s="21">
        <v>1763.4275384000007</v>
      </c>
      <c r="D13" s="21">
        <v>1265.6441765</v>
      </c>
      <c r="E13" s="21">
        <v>733.0056462</v>
      </c>
      <c r="F13" s="21">
        <v>2578.675558599999</v>
      </c>
      <c r="G13" s="21">
        <v>840.49667610000017</v>
      </c>
      <c r="H13" s="21">
        <v>3067.2570419999997</v>
      </c>
      <c r="I13" s="21">
        <v>493.02860290000007</v>
      </c>
      <c r="J13" s="21">
        <v>122.8133</v>
      </c>
      <c r="K13" s="21">
        <v>7038.2230400999997</v>
      </c>
      <c r="L13" s="21">
        <v>1040.5634688</v>
      </c>
      <c r="M13" s="21">
        <v>2945.4723456000006</v>
      </c>
      <c r="N13" s="21">
        <v>2146.7408289999998</v>
      </c>
      <c r="O13" s="21">
        <v>2501.6496161999999</v>
      </c>
      <c r="P13" s="21">
        <v>1555.1910891999999</v>
      </c>
      <c r="Q13" s="21">
        <v>91.115756700000006</v>
      </c>
      <c r="R13" s="22">
        <v>155.3366809</v>
      </c>
      <c r="S13" s="22">
        <v>42.702437099999997</v>
      </c>
      <c r="T13" s="23">
        <v>57.808519199999992</v>
      </c>
      <c r="U13" s="17">
        <v>28439.152323499999</v>
      </c>
      <c r="V13" s="40">
        <v>21626.07</v>
      </c>
      <c r="W13" s="13">
        <f t="shared" si="0"/>
        <v>31.504024187011321</v>
      </c>
    </row>
    <row r="14" spans="1:26" x14ac:dyDescent="0.25">
      <c r="A14" s="54" t="s">
        <v>28</v>
      </c>
      <c r="B14" s="10" t="s">
        <v>24</v>
      </c>
      <c r="C14" s="10">
        <v>38698</v>
      </c>
      <c r="D14" s="10">
        <v>16061</v>
      </c>
      <c r="E14" s="10">
        <v>5417</v>
      </c>
      <c r="F14" s="10">
        <v>33432</v>
      </c>
      <c r="G14" s="10">
        <v>19569</v>
      </c>
      <c r="H14" s="10">
        <v>20373</v>
      </c>
      <c r="I14" s="10">
        <v>3826</v>
      </c>
      <c r="J14" s="10">
        <v>1122</v>
      </c>
      <c r="K14" s="10">
        <v>29229</v>
      </c>
      <c r="L14" s="10">
        <v>13325</v>
      </c>
      <c r="M14" s="10">
        <v>19022</v>
      </c>
      <c r="N14" s="10">
        <v>33655</v>
      </c>
      <c r="O14" s="10">
        <v>2168</v>
      </c>
      <c r="P14" s="10">
        <v>94344</v>
      </c>
      <c r="Q14" s="10">
        <v>2414</v>
      </c>
      <c r="R14" s="24">
        <v>14465</v>
      </c>
      <c r="S14" s="24">
        <v>18794</v>
      </c>
      <c r="T14" s="25">
        <v>6715</v>
      </c>
      <c r="U14" s="12">
        <v>372629</v>
      </c>
      <c r="V14" s="41">
        <v>358343</v>
      </c>
      <c r="W14" s="13">
        <f t="shared" si="0"/>
        <v>3.9866831499429316</v>
      </c>
    </row>
    <row r="15" spans="1:26" ht="15.75" thickBot="1" x14ac:dyDescent="0.3">
      <c r="A15" s="55"/>
      <c r="B15" s="14" t="s">
        <v>25</v>
      </c>
      <c r="C15" s="15">
        <v>2501.2441305999978</v>
      </c>
      <c r="D15" s="15">
        <v>2313.2687736999997</v>
      </c>
      <c r="E15" s="15">
        <v>2422.4624629999994</v>
      </c>
      <c r="F15" s="15">
        <v>2965.9513056000005</v>
      </c>
      <c r="G15" s="15">
        <v>2664.7333301000017</v>
      </c>
      <c r="H15" s="15">
        <v>1887.4297719000008</v>
      </c>
      <c r="I15" s="15">
        <v>365.56163409999982</v>
      </c>
      <c r="J15" s="15">
        <v>56.881353499999967</v>
      </c>
      <c r="K15" s="15">
        <v>4524.6494536</v>
      </c>
      <c r="L15" s="15">
        <v>2134.5149171000007</v>
      </c>
      <c r="M15" s="15">
        <v>2949.8987534999978</v>
      </c>
      <c r="N15" s="15">
        <v>3224.8682810000009</v>
      </c>
      <c r="O15" s="15">
        <v>890.15242129999922</v>
      </c>
      <c r="P15" s="15">
        <v>2586.1019790000009</v>
      </c>
      <c r="Q15" s="15">
        <v>64.049080600000011</v>
      </c>
      <c r="R15" s="15">
        <v>353.02348500000005</v>
      </c>
      <c r="S15" s="15">
        <v>533.64317500000004</v>
      </c>
      <c r="T15" s="16">
        <v>173.13798919999994</v>
      </c>
      <c r="U15" s="17">
        <v>32611.572297800009</v>
      </c>
      <c r="V15" s="38">
        <v>29821.9</v>
      </c>
      <c r="W15" s="13">
        <f t="shared" si="0"/>
        <v>9.3544418625238723</v>
      </c>
      <c r="Z15" s="26"/>
    </row>
    <row r="16" spans="1:26" x14ac:dyDescent="0.25">
      <c r="A16" s="55"/>
      <c r="B16" s="18" t="s">
        <v>26</v>
      </c>
      <c r="C16" s="18">
        <v>1048</v>
      </c>
      <c r="D16" s="18">
        <v>650</v>
      </c>
      <c r="E16" s="18">
        <v>320</v>
      </c>
      <c r="F16" s="18">
        <v>728</v>
      </c>
      <c r="G16" s="18">
        <v>549</v>
      </c>
      <c r="H16" s="18">
        <v>773</v>
      </c>
      <c r="I16" s="18">
        <v>68</v>
      </c>
      <c r="J16" s="18">
        <v>22</v>
      </c>
      <c r="K16" s="18">
        <v>1506</v>
      </c>
      <c r="L16" s="18">
        <v>719</v>
      </c>
      <c r="M16" s="18">
        <v>765</v>
      </c>
      <c r="N16" s="18">
        <v>1033</v>
      </c>
      <c r="O16" s="18">
        <v>211</v>
      </c>
      <c r="P16" s="18">
        <v>548</v>
      </c>
      <c r="Q16" s="18">
        <v>31</v>
      </c>
      <c r="R16" s="18">
        <v>36</v>
      </c>
      <c r="S16" s="18">
        <v>111</v>
      </c>
      <c r="T16" s="19">
        <v>22</v>
      </c>
      <c r="U16" s="12">
        <v>9140</v>
      </c>
      <c r="V16" s="39">
        <v>8179</v>
      </c>
      <c r="W16" s="13">
        <f t="shared" si="0"/>
        <v>11.749602640909647</v>
      </c>
    </row>
    <row r="17" spans="1:23" ht="15.75" thickBot="1" x14ac:dyDescent="0.3">
      <c r="A17" s="56"/>
      <c r="B17" s="27" t="s">
        <v>27</v>
      </c>
      <c r="C17" s="21">
        <v>1215.5818949</v>
      </c>
      <c r="D17" s="21">
        <v>1188.3863335000003</v>
      </c>
      <c r="E17" s="21">
        <v>967.92431019999947</v>
      </c>
      <c r="F17" s="21">
        <v>1339.0813459000001</v>
      </c>
      <c r="G17" s="21">
        <v>875.74193119999973</v>
      </c>
      <c r="H17" s="21">
        <v>1066.9891056999998</v>
      </c>
      <c r="I17" s="21">
        <v>235.22115010000002</v>
      </c>
      <c r="J17" s="21">
        <v>61.745950000000001</v>
      </c>
      <c r="K17" s="21">
        <v>3155.4511824999995</v>
      </c>
      <c r="L17" s="21">
        <v>959.98465199999998</v>
      </c>
      <c r="M17" s="21">
        <v>1974.9818622000018</v>
      </c>
      <c r="N17" s="21">
        <v>2136.0311028000001</v>
      </c>
      <c r="O17" s="21">
        <v>536.8855203999999</v>
      </c>
      <c r="P17" s="21">
        <v>1550.3120357000003</v>
      </c>
      <c r="Q17" s="21">
        <v>53.626350000000002</v>
      </c>
      <c r="R17" s="21">
        <v>67.703048699999997</v>
      </c>
      <c r="S17" s="21">
        <v>89.378651599999998</v>
      </c>
      <c r="T17" s="23">
        <v>21.189849700000003</v>
      </c>
      <c r="U17" s="17">
        <v>17496.2162771</v>
      </c>
      <c r="V17" s="40">
        <v>15168.55</v>
      </c>
      <c r="W17" s="13">
        <f t="shared" si="0"/>
        <v>15.345344657861174</v>
      </c>
    </row>
    <row r="18" spans="1:23" x14ac:dyDescent="0.25">
      <c r="A18" s="54" t="s">
        <v>29</v>
      </c>
      <c r="B18" s="10" t="s">
        <v>24</v>
      </c>
      <c r="C18" s="10">
        <v>172308</v>
      </c>
      <c r="D18" s="10">
        <v>124348</v>
      </c>
      <c r="E18" s="10">
        <v>14745</v>
      </c>
      <c r="F18" s="10">
        <v>100779</v>
      </c>
      <c r="G18" s="10">
        <v>62890</v>
      </c>
      <c r="H18" s="10">
        <v>128531</v>
      </c>
      <c r="I18" s="10">
        <v>73954</v>
      </c>
      <c r="J18" s="10">
        <v>18858</v>
      </c>
      <c r="K18" s="10">
        <v>98266</v>
      </c>
      <c r="L18" s="10">
        <v>58045</v>
      </c>
      <c r="M18" s="10">
        <v>201989</v>
      </c>
      <c r="N18" s="10">
        <v>108672</v>
      </c>
      <c r="O18" s="10">
        <v>33090</v>
      </c>
      <c r="P18" s="10">
        <v>113668</v>
      </c>
      <c r="Q18" s="10">
        <v>73308</v>
      </c>
      <c r="R18" s="10">
        <v>52250</v>
      </c>
      <c r="S18" s="10">
        <v>62134</v>
      </c>
      <c r="T18" s="25">
        <v>40622</v>
      </c>
      <c r="U18" s="12">
        <v>1538457</v>
      </c>
      <c r="V18" s="41">
        <v>1400155</v>
      </c>
      <c r="W18" s="13">
        <f t="shared" si="0"/>
        <v>9.8776206919948155</v>
      </c>
    </row>
    <row r="19" spans="1:23" ht="15.75" thickBot="1" x14ac:dyDescent="0.3">
      <c r="A19" s="55"/>
      <c r="B19" s="14" t="s">
        <v>25</v>
      </c>
      <c r="C19" s="15">
        <v>41966.26376079995</v>
      </c>
      <c r="D19" s="15">
        <v>33780.430461999997</v>
      </c>
      <c r="E19" s="15">
        <v>7545.6252267000027</v>
      </c>
      <c r="F19" s="15">
        <v>17434.926829399992</v>
      </c>
      <c r="G19" s="15">
        <v>11989.483824999996</v>
      </c>
      <c r="H19" s="15">
        <v>32018.061374600005</v>
      </c>
      <c r="I19" s="15">
        <v>16751.435232099982</v>
      </c>
      <c r="J19" s="15">
        <v>14942.975641000006</v>
      </c>
      <c r="K19" s="15">
        <v>30952.609556799969</v>
      </c>
      <c r="L19" s="15">
        <v>22134.647336600017</v>
      </c>
      <c r="M19" s="15">
        <v>48230.111770899995</v>
      </c>
      <c r="N19" s="15">
        <v>26313.377338399983</v>
      </c>
      <c r="O19" s="15">
        <v>27579.070316999987</v>
      </c>
      <c r="P19" s="15">
        <v>19811.517867600025</v>
      </c>
      <c r="Q19" s="15">
        <v>2171.3173936999997</v>
      </c>
      <c r="R19" s="15">
        <v>1621.2604747000009</v>
      </c>
      <c r="S19" s="15">
        <v>1330.9291737000001</v>
      </c>
      <c r="T19" s="16">
        <v>1521.7593041000002</v>
      </c>
      <c r="U19" s="17">
        <v>358095.8028850999</v>
      </c>
      <c r="V19" s="38">
        <v>301935.62</v>
      </c>
      <c r="W19" s="13">
        <f t="shared" si="0"/>
        <v>18.600052184998876</v>
      </c>
    </row>
    <row r="20" spans="1:23" x14ac:dyDescent="0.25">
      <c r="A20" s="55"/>
      <c r="B20" s="18" t="s">
        <v>26</v>
      </c>
      <c r="C20" s="18">
        <v>11396</v>
      </c>
      <c r="D20" s="18">
        <v>9925</v>
      </c>
      <c r="E20" s="18">
        <v>854</v>
      </c>
      <c r="F20" s="18">
        <v>5524</v>
      </c>
      <c r="G20" s="18">
        <v>6435</v>
      </c>
      <c r="H20" s="18">
        <v>8194</v>
      </c>
      <c r="I20" s="18">
        <v>9791</v>
      </c>
      <c r="J20" s="18">
        <v>1220</v>
      </c>
      <c r="K20" s="18">
        <v>8200</v>
      </c>
      <c r="L20" s="18">
        <v>3910</v>
      </c>
      <c r="M20" s="18">
        <v>15264</v>
      </c>
      <c r="N20" s="18">
        <v>8906</v>
      </c>
      <c r="O20" s="18">
        <v>4430</v>
      </c>
      <c r="P20" s="18">
        <v>5262</v>
      </c>
      <c r="Q20" s="18">
        <v>1006</v>
      </c>
      <c r="R20" s="18">
        <v>412</v>
      </c>
      <c r="S20" s="18">
        <v>264</v>
      </c>
      <c r="T20" s="19">
        <v>543</v>
      </c>
      <c r="U20" s="12">
        <v>101536</v>
      </c>
      <c r="V20" s="39">
        <v>98908</v>
      </c>
      <c r="W20" s="13">
        <f t="shared" si="0"/>
        <v>2.6570145994257293</v>
      </c>
    </row>
    <row r="21" spans="1:23" ht="15.75" thickBot="1" x14ac:dyDescent="0.3">
      <c r="A21" s="56"/>
      <c r="B21" s="27" t="s">
        <v>27</v>
      </c>
      <c r="C21" s="21">
        <v>18928.860871900004</v>
      </c>
      <c r="D21" s="21">
        <v>15979.709431699999</v>
      </c>
      <c r="E21" s="21">
        <v>4448.3179569999984</v>
      </c>
      <c r="F21" s="21">
        <v>9807.2627551999994</v>
      </c>
      <c r="G21" s="21">
        <v>8650.3111743000009</v>
      </c>
      <c r="H21" s="21">
        <v>23984.310301800004</v>
      </c>
      <c r="I21" s="21">
        <v>3469.6330201000001</v>
      </c>
      <c r="J21" s="21">
        <v>2271.2913591000001</v>
      </c>
      <c r="K21" s="21">
        <v>32313.450590499993</v>
      </c>
      <c r="L21" s="21">
        <v>11989.872218999995</v>
      </c>
      <c r="M21" s="21">
        <v>33582.684841399976</v>
      </c>
      <c r="N21" s="21">
        <v>25596.252845499996</v>
      </c>
      <c r="O21" s="21">
        <v>13691.538045200003</v>
      </c>
      <c r="P21" s="21">
        <v>11917.381060800002</v>
      </c>
      <c r="Q21" s="21">
        <v>586.55621099999996</v>
      </c>
      <c r="R21" s="21">
        <v>379.27864819999991</v>
      </c>
      <c r="S21" s="21">
        <v>216.89985300000001</v>
      </c>
      <c r="T21" s="23">
        <v>509.4656111999999</v>
      </c>
      <c r="U21" s="17">
        <v>218323.07679689996</v>
      </c>
      <c r="V21" s="40">
        <v>179010.87</v>
      </c>
      <c r="W21" s="13">
        <f t="shared" si="0"/>
        <v>21.960793105413074</v>
      </c>
    </row>
    <row r="22" spans="1:23" x14ac:dyDescent="0.25">
      <c r="A22" s="49" t="s">
        <v>30</v>
      </c>
      <c r="B22" s="10" t="s">
        <v>24</v>
      </c>
      <c r="C22" s="10">
        <v>31423</v>
      </c>
      <c r="D22" s="10">
        <v>35673</v>
      </c>
      <c r="E22" s="10">
        <v>518</v>
      </c>
      <c r="F22" s="10">
        <v>21918</v>
      </c>
      <c r="G22" s="10">
        <v>42163</v>
      </c>
      <c r="H22" s="10">
        <v>14435</v>
      </c>
      <c r="I22" s="10">
        <v>10001</v>
      </c>
      <c r="J22" s="10">
        <v>490</v>
      </c>
      <c r="K22" s="10">
        <v>34698</v>
      </c>
      <c r="L22" s="10">
        <v>7846</v>
      </c>
      <c r="M22" s="10">
        <v>20587</v>
      </c>
      <c r="N22" s="10">
        <v>26045</v>
      </c>
      <c r="O22" s="10">
        <v>872</v>
      </c>
      <c r="P22" s="10">
        <v>36094</v>
      </c>
      <c r="Q22" s="10">
        <v>12543</v>
      </c>
      <c r="R22" s="10">
        <v>7819</v>
      </c>
      <c r="S22" s="10">
        <v>3582</v>
      </c>
      <c r="T22" s="25">
        <v>19645</v>
      </c>
      <c r="U22" s="12">
        <v>326352</v>
      </c>
      <c r="V22" s="41">
        <v>311722</v>
      </c>
      <c r="W22" s="13">
        <f t="shared" si="0"/>
        <v>4.693284400844342</v>
      </c>
    </row>
    <row r="23" spans="1:23" ht="15.75" thickBot="1" x14ac:dyDescent="0.3">
      <c r="A23" s="50"/>
      <c r="B23" s="14" t="s">
        <v>25</v>
      </c>
      <c r="C23" s="15">
        <v>1897.5013849000002</v>
      </c>
      <c r="D23" s="15">
        <v>2929.9922377999992</v>
      </c>
      <c r="E23" s="15">
        <v>337.77894589999994</v>
      </c>
      <c r="F23" s="15">
        <v>1965.7467523000016</v>
      </c>
      <c r="G23" s="15">
        <v>2621.7918723000007</v>
      </c>
      <c r="H23" s="15">
        <v>2004.0394467000001</v>
      </c>
      <c r="I23" s="15">
        <v>885.47706060000007</v>
      </c>
      <c r="J23" s="15">
        <v>60.35908950000001</v>
      </c>
      <c r="K23" s="15">
        <v>3605.3578374000008</v>
      </c>
      <c r="L23" s="15">
        <v>1097.7246502000007</v>
      </c>
      <c r="M23" s="15">
        <v>1975.0012306999993</v>
      </c>
      <c r="N23" s="15">
        <v>2531.3521023999997</v>
      </c>
      <c r="O23" s="15">
        <v>153.08497850000001</v>
      </c>
      <c r="P23" s="15">
        <v>1589.9390752999991</v>
      </c>
      <c r="Q23" s="15">
        <v>294.5731510999999</v>
      </c>
      <c r="R23" s="15">
        <v>145.89024719999998</v>
      </c>
      <c r="S23" s="15">
        <v>71.318709700000014</v>
      </c>
      <c r="T23" s="16">
        <v>398.01210920000011</v>
      </c>
      <c r="U23" s="17">
        <v>24564.940881700008</v>
      </c>
      <c r="V23" s="38">
        <v>22414.45</v>
      </c>
      <c r="W23" s="13">
        <f>SUM(U23-V23)/V23*100</f>
        <v>9.5942165955444221</v>
      </c>
    </row>
    <row r="24" spans="1:23" x14ac:dyDescent="0.25">
      <c r="A24" s="50"/>
      <c r="B24" s="18" t="s">
        <v>26</v>
      </c>
      <c r="C24" s="18">
        <v>537</v>
      </c>
      <c r="D24" s="18">
        <v>1754</v>
      </c>
      <c r="E24" s="18">
        <v>47</v>
      </c>
      <c r="F24" s="18">
        <v>569</v>
      </c>
      <c r="G24" s="18">
        <v>1384</v>
      </c>
      <c r="H24" s="18">
        <v>1175</v>
      </c>
      <c r="I24" s="18">
        <v>193</v>
      </c>
      <c r="J24" s="18">
        <v>10</v>
      </c>
      <c r="K24" s="18">
        <v>1543</v>
      </c>
      <c r="L24" s="18">
        <v>421</v>
      </c>
      <c r="M24" s="18">
        <v>913</v>
      </c>
      <c r="N24" s="18">
        <v>1169</v>
      </c>
      <c r="O24" s="18">
        <v>32</v>
      </c>
      <c r="P24" s="18">
        <v>594</v>
      </c>
      <c r="Q24" s="18">
        <v>207</v>
      </c>
      <c r="R24" s="18">
        <v>14</v>
      </c>
      <c r="S24" s="18">
        <v>8</v>
      </c>
      <c r="T24" s="19">
        <v>47</v>
      </c>
      <c r="U24" s="12">
        <v>10617</v>
      </c>
      <c r="V24" s="39">
        <v>9795</v>
      </c>
      <c r="W24" s="13">
        <f t="shared" si="0"/>
        <v>8.3920367534456357</v>
      </c>
    </row>
    <row r="25" spans="1:23" ht="15.75" thickBot="1" x14ac:dyDescent="0.3">
      <c r="A25" s="51"/>
      <c r="B25" s="27" t="s">
        <v>27</v>
      </c>
      <c r="C25" s="21">
        <v>1277.8388329000002</v>
      </c>
      <c r="D25" s="21">
        <v>1572.0112479999998</v>
      </c>
      <c r="E25" s="21">
        <v>331.47322559999998</v>
      </c>
      <c r="F25" s="21">
        <v>1006.4019374</v>
      </c>
      <c r="G25" s="21">
        <v>1364.0023025999999</v>
      </c>
      <c r="H25" s="21">
        <v>1625.9787140999999</v>
      </c>
      <c r="I25" s="21">
        <v>389.65240869999997</v>
      </c>
      <c r="J25" s="21">
        <v>9.2937899999999996</v>
      </c>
      <c r="K25" s="21">
        <v>3834.6893722999994</v>
      </c>
      <c r="L25" s="21">
        <v>532.9446382000001</v>
      </c>
      <c r="M25" s="21">
        <v>720.86685490000025</v>
      </c>
      <c r="N25" s="21">
        <v>1069.8324748999999</v>
      </c>
      <c r="O25" s="21">
        <v>94.478736600000005</v>
      </c>
      <c r="P25" s="21">
        <v>749.49917730000004</v>
      </c>
      <c r="Q25" s="21">
        <v>75.614271799999997</v>
      </c>
      <c r="R25" s="21">
        <v>18.437999999999999</v>
      </c>
      <c r="S25" s="21">
        <v>2.44171</v>
      </c>
      <c r="T25" s="23">
        <v>35.140172800000002</v>
      </c>
      <c r="U25" s="17">
        <v>14710.597868099998</v>
      </c>
      <c r="V25" s="40">
        <v>10347.290000000001</v>
      </c>
      <c r="W25" s="13">
        <f t="shared" si="0"/>
        <v>42.168605191310931</v>
      </c>
    </row>
    <row r="26" spans="1:23" x14ac:dyDescent="0.25">
      <c r="A26" s="54" t="s">
        <v>31</v>
      </c>
      <c r="B26" s="10" t="s">
        <v>24</v>
      </c>
      <c r="C26" s="10">
        <v>41951</v>
      </c>
      <c r="D26" s="10">
        <v>28567</v>
      </c>
      <c r="E26" s="10">
        <v>4661</v>
      </c>
      <c r="F26" s="10">
        <v>80875</v>
      </c>
      <c r="G26" s="10">
        <v>23332</v>
      </c>
      <c r="H26" s="10">
        <v>20268</v>
      </c>
      <c r="I26" s="10">
        <v>11436</v>
      </c>
      <c r="J26" s="10">
        <v>6844</v>
      </c>
      <c r="K26" s="10">
        <v>50225</v>
      </c>
      <c r="L26" s="10">
        <v>16695</v>
      </c>
      <c r="M26" s="10">
        <v>43449</v>
      </c>
      <c r="N26" s="10">
        <v>57324</v>
      </c>
      <c r="O26" s="10">
        <v>3788</v>
      </c>
      <c r="P26" s="10">
        <v>78703</v>
      </c>
      <c r="Q26" s="10">
        <v>13270</v>
      </c>
      <c r="R26" s="10">
        <v>26981</v>
      </c>
      <c r="S26" s="10">
        <v>25611</v>
      </c>
      <c r="T26" s="25">
        <v>10775</v>
      </c>
      <c r="U26" s="12">
        <v>544755</v>
      </c>
      <c r="V26" s="41">
        <v>519183</v>
      </c>
      <c r="W26" s="13">
        <f t="shared" si="0"/>
        <v>4.9254309174221804</v>
      </c>
    </row>
    <row r="27" spans="1:23" ht="15.75" thickBot="1" x14ac:dyDescent="0.3">
      <c r="A27" s="55"/>
      <c r="B27" s="14" t="s">
        <v>25</v>
      </c>
      <c r="C27" s="15">
        <v>2648.1263898000002</v>
      </c>
      <c r="D27" s="15">
        <v>2681.4355303000007</v>
      </c>
      <c r="E27" s="15">
        <v>1253.7904468000002</v>
      </c>
      <c r="F27" s="15">
        <v>7389.4883053000094</v>
      </c>
      <c r="G27" s="15">
        <v>1486.8419758999992</v>
      </c>
      <c r="H27" s="15">
        <v>1571.2072956999993</v>
      </c>
      <c r="I27" s="15">
        <v>727.26614670000015</v>
      </c>
      <c r="J27" s="15">
        <v>328.76672050000002</v>
      </c>
      <c r="K27" s="15">
        <v>7061.8208407999909</v>
      </c>
      <c r="L27" s="15">
        <v>1878.885932000002</v>
      </c>
      <c r="M27" s="15">
        <v>4486.9531178000052</v>
      </c>
      <c r="N27" s="15">
        <v>6044.5205750000059</v>
      </c>
      <c r="O27" s="15">
        <v>769.45697660000008</v>
      </c>
      <c r="P27" s="15">
        <v>2508.6712750999991</v>
      </c>
      <c r="Q27" s="15">
        <v>278.70365749999974</v>
      </c>
      <c r="R27" s="15">
        <v>567.39278379999985</v>
      </c>
      <c r="S27" s="15">
        <v>538.9251926999998</v>
      </c>
      <c r="T27" s="16">
        <v>337.48712790000013</v>
      </c>
      <c r="U27" s="17">
        <v>42559.740290200018</v>
      </c>
      <c r="V27" s="38">
        <v>39075.79</v>
      </c>
      <c r="W27" s="13">
        <f t="shared" si="0"/>
        <v>8.9158793467771638</v>
      </c>
    </row>
    <row r="28" spans="1:23" x14ac:dyDescent="0.25">
      <c r="A28" s="55"/>
      <c r="B28" s="18" t="s">
        <v>26</v>
      </c>
      <c r="C28" s="18">
        <v>811</v>
      </c>
      <c r="D28" s="18">
        <v>891</v>
      </c>
      <c r="E28" s="18">
        <v>476</v>
      </c>
      <c r="F28" s="18">
        <v>2575</v>
      </c>
      <c r="G28" s="18">
        <v>484</v>
      </c>
      <c r="H28" s="18">
        <v>1259</v>
      </c>
      <c r="I28" s="18">
        <v>199</v>
      </c>
      <c r="J28" s="18">
        <v>190</v>
      </c>
      <c r="K28" s="18">
        <v>2969</v>
      </c>
      <c r="L28" s="18">
        <v>762</v>
      </c>
      <c r="M28" s="18">
        <v>3918</v>
      </c>
      <c r="N28" s="18">
        <v>2697</v>
      </c>
      <c r="O28" s="18">
        <v>509</v>
      </c>
      <c r="P28" s="18">
        <v>803</v>
      </c>
      <c r="Q28" s="18">
        <v>69</v>
      </c>
      <c r="R28" s="18">
        <v>101</v>
      </c>
      <c r="S28" s="18">
        <v>145</v>
      </c>
      <c r="T28" s="19">
        <v>116</v>
      </c>
      <c r="U28" s="12">
        <v>18974</v>
      </c>
      <c r="V28" s="39">
        <v>15867</v>
      </c>
      <c r="W28" s="13">
        <f t="shared" si="0"/>
        <v>19.581521396609315</v>
      </c>
    </row>
    <row r="29" spans="1:23" ht="15.75" thickBot="1" x14ac:dyDescent="0.3">
      <c r="A29" s="56"/>
      <c r="B29" s="27" t="s">
        <v>27</v>
      </c>
      <c r="C29" s="21">
        <v>1432.9694903000004</v>
      </c>
      <c r="D29" s="21">
        <v>1248.5057850000001</v>
      </c>
      <c r="E29" s="21">
        <v>663.75120450000009</v>
      </c>
      <c r="F29" s="21">
        <v>3196.950218500001</v>
      </c>
      <c r="G29" s="21">
        <v>485.61977270000011</v>
      </c>
      <c r="H29" s="21">
        <v>853.43490459999998</v>
      </c>
      <c r="I29" s="21">
        <v>266.61385430000001</v>
      </c>
      <c r="J29" s="21">
        <v>218.40550580000001</v>
      </c>
      <c r="K29" s="21">
        <v>4009.9350077000004</v>
      </c>
      <c r="L29" s="21">
        <v>2420.2733709000008</v>
      </c>
      <c r="M29" s="21">
        <v>3331.0347868000026</v>
      </c>
      <c r="N29" s="21">
        <v>3219.0328957000002</v>
      </c>
      <c r="O29" s="21">
        <v>401.64208030000009</v>
      </c>
      <c r="P29" s="21">
        <v>1221.668784</v>
      </c>
      <c r="Q29" s="21">
        <v>51.398679999999999</v>
      </c>
      <c r="R29" s="21">
        <v>122.46861820000001</v>
      </c>
      <c r="S29" s="21">
        <v>128.5756025</v>
      </c>
      <c r="T29" s="23">
        <v>128.75606649999997</v>
      </c>
      <c r="U29" s="17">
        <v>23401.036628300004</v>
      </c>
      <c r="V29" s="40">
        <v>20480.12</v>
      </c>
      <c r="W29" s="13">
        <f t="shared" si="0"/>
        <v>14.26220465651571</v>
      </c>
    </row>
    <row r="30" spans="1:23" x14ac:dyDescent="0.25">
      <c r="A30" s="54" t="s">
        <v>32</v>
      </c>
      <c r="B30" s="10" t="s">
        <v>24</v>
      </c>
      <c r="C30" s="10">
        <v>3357</v>
      </c>
      <c r="D30" s="10">
        <v>2061</v>
      </c>
      <c r="E30" s="10"/>
      <c r="F30" s="10">
        <v>5537</v>
      </c>
      <c r="G30" s="10">
        <v>6867</v>
      </c>
      <c r="H30" s="10">
        <v>3397</v>
      </c>
      <c r="I30" s="10">
        <v>1503</v>
      </c>
      <c r="J30" s="10">
        <v>1357</v>
      </c>
      <c r="K30" s="10">
        <v>5976</v>
      </c>
      <c r="L30" s="10">
        <v>2288</v>
      </c>
      <c r="M30" s="10">
        <v>12366</v>
      </c>
      <c r="N30" s="10">
        <v>5310</v>
      </c>
      <c r="O30" s="10"/>
      <c r="P30" s="10">
        <v>2743</v>
      </c>
      <c r="Q30" s="10"/>
      <c r="R30" s="10">
        <v>2810</v>
      </c>
      <c r="S30" s="10">
        <v>3198</v>
      </c>
      <c r="T30" s="25">
        <v>3737</v>
      </c>
      <c r="U30" s="12">
        <v>62507</v>
      </c>
      <c r="V30" s="41">
        <v>64293</v>
      </c>
      <c r="W30" s="13">
        <f t="shared" si="0"/>
        <v>-2.7779073927177143</v>
      </c>
    </row>
    <row r="31" spans="1:23" ht="15.75" thickBot="1" x14ac:dyDescent="0.3">
      <c r="A31" s="55"/>
      <c r="B31" s="14" t="s">
        <v>25</v>
      </c>
      <c r="C31" s="15">
        <v>367.0416984000002</v>
      </c>
      <c r="D31" s="15">
        <v>284.85822860000002</v>
      </c>
      <c r="E31" s="15">
        <v>0</v>
      </c>
      <c r="F31" s="15">
        <v>753.15326550000009</v>
      </c>
      <c r="G31" s="15">
        <v>298.98732640000003</v>
      </c>
      <c r="H31" s="15">
        <v>360.19673570000009</v>
      </c>
      <c r="I31" s="15">
        <v>95.635956700000023</v>
      </c>
      <c r="J31" s="15">
        <v>212.2539309</v>
      </c>
      <c r="K31" s="15">
        <v>833.87210679999976</v>
      </c>
      <c r="L31" s="15">
        <v>331.08085040000003</v>
      </c>
      <c r="M31" s="15">
        <v>587.86864600000013</v>
      </c>
      <c r="N31" s="15">
        <v>420.11045229999996</v>
      </c>
      <c r="O31" s="15">
        <v>0</v>
      </c>
      <c r="P31" s="15">
        <v>256.36947269999996</v>
      </c>
      <c r="Q31" s="15">
        <v>0</v>
      </c>
      <c r="R31" s="15">
        <v>72.305332600000014</v>
      </c>
      <c r="S31" s="15">
        <v>68.457311200000007</v>
      </c>
      <c r="T31" s="16">
        <v>98.373992200000004</v>
      </c>
      <c r="U31" s="17">
        <v>5040.5653064000016</v>
      </c>
      <c r="V31" s="38">
        <v>4494.4799999999996</v>
      </c>
      <c r="W31" s="13">
        <f t="shared" si="0"/>
        <v>12.150133194496407</v>
      </c>
    </row>
    <row r="32" spans="1:23" x14ac:dyDescent="0.25">
      <c r="A32" s="55"/>
      <c r="B32" s="18" t="s">
        <v>26</v>
      </c>
      <c r="C32" s="18">
        <v>224</v>
      </c>
      <c r="D32" s="18">
        <v>59</v>
      </c>
      <c r="E32" s="18"/>
      <c r="F32" s="18">
        <v>256</v>
      </c>
      <c r="G32" s="18">
        <v>60</v>
      </c>
      <c r="H32" s="18">
        <v>334</v>
      </c>
      <c r="I32" s="18">
        <v>8</v>
      </c>
      <c r="J32" s="18">
        <v>35</v>
      </c>
      <c r="K32" s="18">
        <v>1117</v>
      </c>
      <c r="L32" s="18">
        <v>58</v>
      </c>
      <c r="M32" s="18">
        <v>4758</v>
      </c>
      <c r="N32" s="18">
        <v>108</v>
      </c>
      <c r="O32" s="18"/>
      <c r="P32" s="18">
        <v>109</v>
      </c>
      <c r="Q32" s="18"/>
      <c r="R32" s="18">
        <v>10</v>
      </c>
      <c r="S32" s="18">
        <v>12</v>
      </c>
      <c r="T32" s="19">
        <v>15</v>
      </c>
      <c r="U32" s="12">
        <v>7163</v>
      </c>
      <c r="V32" s="39">
        <v>2250</v>
      </c>
      <c r="W32" s="13">
        <f t="shared" si="0"/>
        <v>218.35555555555555</v>
      </c>
    </row>
    <row r="33" spans="1:25" ht="15.75" thickBot="1" x14ac:dyDescent="0.3">
      <c r="A33" s="56"/>
      <c r="B33" s="27" t="s">
        <v>27</v>
      </c>
      <c r="C33" s="21">
        <v>403.8674297</v>
      </c>
      <c r="D33" s="21">
        <v>155.19868</v>
      </c>
      <c r="E33" s="21">
        <v>0</v>
      </c>
      <c r="F33" s="21">
        <v>428.04676340000003</v>
      </c>
      <c r="G33" s="21">
        <v>54.403572400000002</v>
      </c>
      <c r="H33" s="21">
        <v>680.41269120000004</v>
      </c>
      <c r="I33" s="21">
        <v>65.333187999999993</v>
      </c>
      <c r="J33" s="21">
        <v>13.51202</v>
      </c>
      <c r="K33" s="21">
        <v>612.64499980000005</v>
      </c>
      <c r="L33" s="21">
        <v>97.112032799999994</v>
      </c>
      <c r="M33" s="21">
        <v>3557.0011698000003</v>
      </c>
      <c r="N33" s="21">
        <v>512.07078009999998</v>
      </c>
      <c r="O33" s="21">
        <v>0</v>
      </c>
      <c r="P33" s="21">
        <v>154.377161</v>
      </c>
      <c r="Q33" s="21">
        <v>0</v>
      </c>
      <c r="R33" s="21">
        <v>5.0598159999999996</v>
      </c>
      <c r="S33" s="21">
        <v>15.8563244</v>
      </c>
      <c r="T33" s="23">
        <v>25.7470705</v>
      </c>
      <c r="U33" s="17">
        <v>6780.6436991</v>
      </c>
      <c r="V33" s="40">
        <v>2628.63</v>
      </c>
      <c r="W33" s="13">
        <f t="shared" si="0"/>
        <v>157.95352328399204</v>
      </c>
    </row>
    <row r="34" spans="1:25" x14ac:dyDescent="0.25">
      <c r="A34" s="54" t="s">
        <v>33</v>
      </c>
      <c r="B34" s="10" t="s">
        <v>24</v>
      </c>
      <c r="C34" s="10">
        <v>15464</v>
      </c>
      <c r="D34" s="10">
        <v>5182</v>
      </c>
      <c r="E34" s="10">
        <v>301</v>
      </c>
      <c r="F34" s="10">
        <v>23752</v>
      </c>
      <c r="G34" s="10">
        <v>15250</v>
      </c>
      <c r="H34" s="10">
        <v>9101</v>
      </c>
      <c r="I34" s="10">
        <v>2437</v>
      </c>
      <c r="J34" s="10">
        <v>1367</v>
      </c>
      <c r="K34" s="10">
        <v>13548</v>
      </c>
      <c r="L34" s="10">
        <v>9740</v>
      </c>
      <c r="M34" s="10">
        <v>9440</v>
      </c>
      <c r="N34" s="10">
        <v>12915</v>
      </c>
      <c r="O34" s="10"/>
      <c r="P34" s="10">
        <v>30787</v>
      </c>
      <c r="Q34" s="10">
        <v>4172</v>
      </c>
      <c r="R34" s="10">
        <v>9014</v>
      </c>
      <c r="S34" s="10">
        <v>6935</v>
      </c>
      <c r="T34" s="10">
        <v>3635</v>
      </c>
      <c r="U34" s="12">
        <v>173040</v>
      </c>
      <c r="V34" s="42">
        <v>165289</v>
      </c>
      <c r="W34" s="13">
        <f t="shared" si="0"/>
        <v>4.6893622685115162</v>
      </c>
    </row>
    <row r="35" spans="1:25" ht="15.75" thickBot="1" x14ac:dyDescent="0.3">
      <c r="A35" s="55"/>
      <c r="B35" s="14" t="s">
        <v>25</v>
      </c>
      <c r="C35" s="14">
        <v>895.17833360000031</v>
      </c>
      <c r="D35" s="15">
        <v>742.49780319999968</v>
      </c>
      <c r="E35" s="15">
        <v>162.15086280000003</v>
      </c>
      <c r="F35" s="15">
        <v>1895.3965850999998</v>
      </c>
      <c r="G35" s="15">
        <v>863.46770710000033</v>
      </c>
      <c r="H35" s="15">
        <v>817.18206370000007</v>
      </c>
      <c r="I35" s="15">
        <v>247.77766940000001</v>
      </c>
      <c r="J35" s="15">
        <v>111.54418479999998</v>
      </c>
      <c r="K35" s="15">
        <v>1911.9940585999993</v>
      </c>
      <c r="L35" s="15">
        <v>692.41112010000006</v>
      </c>
      <c r="M35" s="15">
        <v>1035.7423086999995</v>
      </c>
      <c r="N35" s="15">
        <v>986.80384760000038</v>
      </c>
      <c r="O35" s="15">
        <v>0</v>
      </c>
      <c r="P35" s="15">
        <v>1434.4725467999986</v>
      </c>
      <c r="Q35" s="15">
        <v>113.84239330000003</v>
      </c>
      <c r="R35" s="15">
        <v>216.98239589999997</v>
      </c>
      <c r="S35" s="15">
        <v>154.99196580000003</v>
      </c>
      <c r="T35" s="15">
        <v>100.20041380000005</v>
      </c>
      <c r="U35" s="17">
        <v>12382.636260299996</v>
      </c>
      <c r="V35" s="43">
        <v>11619.52</v>
      </c>
      <c r="W35" s="13">
        <f t="shared" si="0"/>
        <v>6.567536871574692</v>
      </c>
    </row>
    <row r="36" spans="1:25" x14ac:dyDescent="0.25">
      <c r="A36" s="55"/>
      <c r="B36" s="18" t="s">
        <v>26</v>
      </c>
      <c r="C36" s="18">
        <v>193</v>
      </c>
      <c r="D36" s="18">
        <v>194</v>
      </c>
      <c r="E36" s="18">
        <v>10</v>
      </c>
      <c r="F36" s="18">
        <v>316</v>
      </c>
      <c r="G36" s="18">
        <v>380</v>
      </c>
      <c r="H36" s="18">
        <v>398</v>
      </c>
      <c r="I36" s="18">
        <v>51</v>
      </c>
      <c r="J36" s="18">
        <v>150</v>
      </c>
      <c r="K36" s="18">
        <v>505</v>
      </c>
      <c r="L36" s="18">
        <v>187</v>
      </c>
      <c r="M36" s="18">
        <v>345</v>
      </c>
      <c r="N36" s="18">
        <v>251</v>
      </c>
      <c r="O36" s="18"/>
      <c r="P36" s="18">
        <v>559</v>
      </c>
      <c r="Q36" s="18">
        <v>40</v>
      </c>
      <c r="R36" s="18">
        <v>22</v>
      </c>
      <c r="S36" s="18">
        <v>22</v>
      </c>
      <c r="T36" s="18">
        <v>23</v>
      </c>
      <c r="U36" s="12">
        <v>3646</v>
      </c>
      <c r="V36" s="42">
        <v>3210</v>
      </c>
      <c r="W36" s="13">
        <f t="shared" si="0"/>
        <v>13.582554517133957</v>
      </c>
    </row>
    <row r="37" spans="1:25" ht="15.75" thickBot="1" x14ac:dyDescent="0.3">
      <c r="A37" s="56"/>
      <c r="B37" s="27" t="s">
        <v>27</v>
      </c>
      <c r="C37" s="27">
        <v>401.59422059999997</v>
      </c>
      <c r="D37" s="21">
        <v>505.86425120000007</v>
      </c>
      <c r="E37" s="21">
        <v>13.6054145</v>
      </c>
      <c r="F37" s="21">
        <v>545.82596660000002</v>
      </c>
      <c r="G37" s="21">
        <v>420.90104810000003</v>
      </c>
      <c r="H37" s="21">
        <v>693.94852330000003</v>
      </c>
      <c r="I37" s="21">
        <v>91.780270000000002</v>
      </c>
      <c r="J37" s="21">
        <v>36.115006399999999</v>
      </c>
      <c r="K37" s="21">
        <v>2299.1649514000001</v>
      </c>
      <c r="L37" s="21">
        <v>430.65759560000004</v>
      </c>
      <c r="M37" s="21">
        <v>667.57351459999995</v>
      </c>
      <c r="N37" s="21">
        <v>633.80470489999993</v>
      </c>
      <c r="O37" s="21">
        <v>0</v>
      </c>
      <c r="P37" s="21">
        <v>1121.5131727000003</v>
      </c>
      <c r="Q37" s="21">
        <v>27.656061099999999</v>
      </c>
      <c r="R37" s="21">
        <v>46.771869600000002</v>
      </c>
      <c r="S37" s="21">
        <v>66.396879999999996</v>
      </c>
      <c r="T37" s="21">
        <v>36.100623099999993</v>
      </c>
      <c r="U37" s="17">
        <v>8039.2740737000004</v>
      </c>
      <c r="V37" s="44">
        <v>5954.41</v>
      </c>
      <c r="W37" s="13">
        <f t="shared" si="0"/>
        <v>35.013780940513008</v>
      </c>
    </row>
    <row r="38" spans="1:25" x14ac:dyDescent="0.25">
      <c r="A38" s="57" t="s">
        <v>34</v>
      </c>
      <c r="B38" s="58"/>
      <c r="C38" s="28">
        <v>355508</v>
      </c>
      <c r="D38" s="28">
        <v>237708</v>
      </c>
      <c r="E38" s="28">
        <v>26942</v>
      </c>
      <c r="F38" s="28">
        <v>305982</v>
      </c>
      <c r="G38" s="28">
        <v>196490</v>
      </c>
      <c r="H38" s="28">
        <v>223911</v>
      </c>
      <c r="I38" s="28">
        <v>114613</v>
      </c>
      <c r="J38" s="28">
        <v>31687</v>
      </c>
      <c r="K38" s="28">
        <v>269998</v>
      </c>
      <c r="L38" s="28">
        <v>128203</v>
      </c>
      <c r="M38" s="28">
        <v>336002</v>
      </c>
      <c r="N38" s="28">
        <v>270679</v>
      </c>
      <c r="O38" s="28">
        <v>48946</v>
      </c>
      <c r="P38" s="28">
        <v>419526</v>
      </c>
      <c r="Q38" s="28">
        <v>120213</v>
      </c>
      <c r="R38" s="28">
        <v>143681</v>
      </c>
      <c r="S38" s="28">
        <v>139071</v>
      </c>
      <c r="T38" s="28">
        <v>98007</v>
      </c>
      <c r="U38" s="12">
        <v>3467167</v>
      </c>
      <c r="V38" s="12">
        <v>3244383</v>
      </c>
      <c r="W38" s="13">
        <f t="shared" si="0"/>
        <v>6.8667601821363267</v>
      </c>
    </row>
    <row r="39" spans="1:25" ht="15.75" thickBot="1" x14ac:dyDescent="0.3">
      <c r="A39" s="59" t="s">
        <v>35</v>
      </c>
      <c r="B39" s="60"/>
      <c r="C39" s="36">
        <v>53741.729733699955</v>
      </c>
      <c r="D39" s="36">
        <v>45511.147584899991</v>
      </c>
      <c r="E39" s="36">
        <v>12907.269052600001</v>
      </c>
      <c r="F39" s="36">
        <v>36550.219793300013</v>
      </c>
      <c r="G39" s="36">
        <v>22162.093527600002</v>
      </c>
      <c r="H39" s="36">
        <v>42079.700902000004</v>
      </c>
      <c r="I39" s="36">
        <v>20228.225833999979</v>
      </c>
      <c r="J39" s="36">
        <v>15837.202445900006</v>
      </c>
      <c r="K39" s="36">
        <v>54222.942925999967</v>
      </c>
      <c r="L39" s="36">
        <v>30820.072657100023</v>
      </c>
      <c r="M39" s="36">
        <v>65112.5427557</v>
      </c>
      <c r="N39" s="36">
        <v>43174.314085999998</v>
      </c>
      <c r="O39" s="36">
        <v>32521.778216399991</v>
      </c>
      <c r="P39" s="36">
        <v>31162.030593900021</v>
      </c>
      <c r="Q39" s="36">
        <v>3252.0291750999991</v>
      </c>
      <c r="R39" s="36">
        <v>3752.1632222000012</v>
      </c>
      <c r="S39" s="36">
        <v>3181.7391545999999</v>
      </c>
      <c r="T39" s="36">
        <v>3007.0828891000006</v>
      </c>
      <c r="U39" s="17">
        <v>519224.28455009998</v>
      </c>
      <c r="V39" s="43">
        <v>449126.07</v>
      </c>
      <c r="W39" s="13">
        <f>SUM(U39-V39)/V39*100</f>
        <v>15.607692189878886</v>
      </c>
    </row>
    <row r="40" spans="1:25" x14ac:dyDescent="0.25">
      <c r="A40" s="61" t="s">
        <v>36</v>
      </c>
      <c r="B40" s="62"/>
      <c r="C40" s="28">
        <v>15178</v>
      </c>
      <c r="D40" s="28">
        <v>14466</v>
      </c>
      <c r="E40" s="28">
        <v>1831</v>
      </c>
      <c r="F40" s="28">
        <v>11485</v>
      </c>
      <c r="G40" s="28">
        <v>9938</v>
      </c>
      <c r="H40" s="28">
        <v>13041</v>
      </c>
      <c r="I40" s="28">
        <v>10562</v>
      </c>
      <c r="J40" s="28">
        <v>1663</v>
      </c>
      <c r="K40" s="28">
        <v>17638</v>
      </c>
      <c r="L40" s="28">
        <v>6755</v>
      </c>
      <c r="M40" s="28">
        <v>27036</v>
      </c>
      <c r="N40" s="28">
        <v>15067</v>
      </c>
      <c r="O40" s="28">
        <v>7092</v>
      </c>
      <c r="P40" s="28">
        <v>8674</v>
      </c>
      <c r="Q40" s="28">
        <v>1470</v>
      </c>
      <c r="R40" s="28">
        <v>758</v>
      </c>
      <c r="S40" s="28">
        <v>612</v>
      </c>
      <c r="T40" s="28">
        <v>835</v>
      </c>
      <c r="U40" s="12">
        <v>164101</v>
      </c>
      <c r="V40" s="42">
        <v>150116</v>
      </c>
      <c r="W40" s="13">
        <f t="shared" si="0"/>
        <v>9.3161288603479964</v>
      </c>
    </row>
    <row r="41" spans="1:25" ht="15.75" thickBot="1" x14ac:dyDescent="0.3">
      <c r="A41" s="63" t="s">
        <v>37</v>
      </c>
      <c r="B41" s="64"/>
      <c r="C41" s="36">
        <v>25424.140278700008</v>
      </c>
      <c r="D41" s="36">
        <v>21915.3199059</v>
      </c>
      <c r="E41" s="36">
        <v>7158.0777579999976</v>
      </c>
      <c r="F41" s="36">
        <v>18902.244545600002</v>
      </c>
      <c r="G41" s="36">
        <v>12691.476477400001</v>
      </c>
      <c r="H41" s="36">
        <v>31972.331282700005</v>
      </c>
      <c r="I41" s="36">
        <v>5011.2624940999995</v>
      </c>
      <c r="J41" s="36">
        <v>2733.1769313</v>
      </c>
      <c r="K41" s="36">
        <v>53263.559144299987</v>
      </c>
      <c r="L41" s="36">
        <v>17471.407977299998</v>
      </c>
      <c r="M41" s="36">
        <v>46779.615375299982</v>
      </c>
      <c r="N41" s="36">
        <v>35313.765632899995</v>
      </c>
      <c r="O41" s="36">
        <v>17226.193998700001</v>
      </c>
      <c r="P41" s="36">
        <v>18269.942480700003</v>
      </c>
      <c r="Q41" s="36">
        <v>885.96733059999997</v>
      </c>
      <c r="R41" s="36">
        <v>795.05668159999982</v>
      </c>
      <c r="S41" s="36">
        <v>562.25145859999998</v>
      </c>
      <c r="T41" s="36">
        <v>814.20791299999973</v>
      </c>
      <c r="U41" s="17">
        <v>317189.99766670004</v>
      </c>
      <c r="V41" s="44">
        <v>255215.94</v>
      </c>
      <c r="W41" s="13">
        <f t="shared" si="0"/>
        <v>24.282988620029002</v>
      </c>
    </row>
    <row r="44" spans="1:25" ht="20.25" x14ac:dyDescent="0.3">
      <c r="A44" s="65" t="s">
        <v>38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</row>
    <row r="45" spans="1:25" x14ac:dyDescent="0.25">
      <c r="A45" s="53" t="s">
        <v>52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</row>
    <row r="46" spans="1:25" ht="15.75" thickBo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30" t="s">
        <v>1</v>
      </c>
      <c r="W46" s="30"/>
    </row>
    <row r="47" spans="1:25" s="9" customFormat="1" ht="57.75" thickBot="1" x14ac:dyDescent="0.3">
      <c r="A47" s="31" t="s">
        <v>39</v>
      </c>
      <c r="B47" s="32" t="s">
        <v>3</v>
      </c>
      <c r="C47" s="32" t="s">
        <v>4</v>
      </c>
      <c r="D47" s="32" t="s">
        <v>5</v>
      </c>
      <c r="E47" s="32" t="s">
        <v>6</v>
      </c>
      <c r="F47" s="32" t="s">
        <v>7</v>
      </c>
      <c r="G47" s="32" t="s">
        <v>8</v>
      </c>
      <c r="H47" s="32" t="s">
        <v>9</v>
      </c>
      <c r="I47" s="32" t="s">
        <v>10</v>
      </c>
      <c r="J47" s="32" t="s">
        <v>11</v>
      </c>
      <c r="K47" s="32" t="s">
        <v>12</v>
      </c>
      <c r="L47" s="32" t="s">
        <v>13</v>
      </c>
      <c r="M47" s="32" t="s">
        <v>14</v>
      </c>
      <c r="N47" s="32" t="s">
        <v>15</v>
      </c>
      <c r="O47" s="32" t="s">
        <v>16</v>
      </c>
      <c r="P47" s="32" t="s">
        <v>17</v>
      </c>
      <c r="Q47" s="32" t="s">
        <v>18</v>
      </c>
      <c r="R47" s="32" t="s">
        <v>19</v>
      </c>
      <c r="S47" s="32" t="s">
        <v>20</v>
      </c>
      <c r="T47" s="32" t="s">
        <v>21</v>
      </c>
      <c r="U47" s="32" t="s">
        <v>55</v>
      </c>
      <c r="V47" s="32" t="s">
        <v>54</v>
      </c>
      <c r="W47" s="8" t="s">
        <v>22</v>
      </c>
      <c r="Y47" s="1"/>
    </row>
    <row r="48" spans="1:25" ht="16.5" thickBot="1" x14ac:dyDescent="0.3">
      <c r="A48" s="49" t="s">
        <v>40</v>
      </c>
      <c r="B48" s="10" t="s">
        <v>41</v>
      </c>
      <c r="C48" s="10">
        <v>4692</v>
      </c>
      <c r="D48" s="10">
        <v>23052</v>
      </c>
      <c r="E48" s="10">
        <v>1548</v>
      </c>
      <c r="F48" s="10">
        <v>8152</v>
      </c>
      <c r="G48" s="10">
        <v>1854</v>
      </c>
      <c r="H48" s="10">
        <v>32670</v>
      </c>
      <c r="I48" s="10">
        <v>74</v>
      </c>
      <c r="J48" s="10">
        <v>2925</v>
      </c>
      <c r="K48" s="10">
        <v>12758</v>
      </c>
      <c r="L48" s="10">
        <v>2535</v>
      </c>
      <c r="M48" s="10">
        <v>46351</v>
      </c>
      <c r="N48" s="10">
        <v>3989</v>
      </c>
      <c r="O48" s="10">
        <v>13100</v>
      </c>
      <c r="P48" s="10">
        <v>17655</v>
      </c>
      <c r="Q48" s="10"/>
      <c r="R48" s="10"/>
      <c r="S48" s="10"/>
      <c r="T48" s="10"/>
      <c r="U48" s="12">
        <v>171355</v>
      </c>
      <c r="V48" s="45">
        <v>161063</v>
      </c>
      <c r="W48" s="34">
        <f>(U48-V48)/V48*100</f>
        <v>6.3900461310170549</v>
      </c>
    </row>
    <row r="49" spans="1:23" ht="16.5" thickBot="1" x14ac:dyDescent="0.3">
      <c r="A49" s="50"/>
      <c r="B49" s="14" t="s">
        <v>25</v>
      </c>
      <c r="C49" s="15">
        <v>452.10345829999989</v>
      </c>
      <c r="D49" s="15">
        <v>2866.9505487999995</v>
      </c>
      <c r="E49" s="15">
        <v>106.43879269999999</v>
      </c>
      <c r="F49" s="15">
        <v>1897.5745968000006</v>
      </c>
      <c r="G49" s="15">
        <v>346.69938680000007</v>
      </c>
      <c r="H49" s="15">
        <v>2742.3918181999993</v>
      </c>
      <c r="I49" s="15">
        <v>10.554198700000001</v>
      </c>
      <c r="J49" s="15">
        <v>270.73472829999997</v>
      </c>
      <c r="K49" s="15">
        <v>1141.5159337000002</v>
      </c>
      <c r="L49" s="15">
        <v>455.80433590000001</v>
      </c>
      <c r="M49" s="15">
        <v>3780.2754645</v>
      </c>
      <c r="N49" s="15">
        <v>517.06804490000025</v>
      </c>
      <c r="O49" s="15">
        <v>1506.5129983000002</v>
      </c>
      <c r="P49" s="15">
        <v>1803.1870132000001</v>
      </c>
      <c r="Q49" s="15">
        <v>0</v>
      </c>
      <c r="R49" s="15">
        <v>0</v>
      </c>
      <c r="S49" s="15">
        <v>0</v>
      </c>
      <c r="T49" s="15">
        <v>0</v>
      </c>
      <c r="U49" s="17">
        <v>17897.811319100001</v>
      </c>
      <c r="V49" s="46">
        <v>17389.009999999998</v>
      </c>
      <c r="W49" s="34">
        <f t="shared" ref="W49:W83" si="1">(U49-V49)/V49*100</f>
        <v>2.9259935965302382</v>
      </c>
    </row>
    <row r="50" spans="1:23" ht="16.5" thickBot="1" x14ac:dyDescent="0.3">
      <c r="A50" s="50"/>
      <c r="B50" s="18" t="s">
        <v>42</v>
      </c>
      <c r="C50" s="18">
        <v>977</v>
      </c>
      <c r="D50" s="18">
        <v>2920</v>
      </c>
      <c r="E50" s="18">
        <v>271</v>
      </c>
      <c r="F50" s="18">
        <v>1492</v>
      </c>
      <c r="G50" s="18">
        <v>383</v>
      </c>
      <c r="H50" s="18">
        <v>4200</v>
      </c>
      <c r="I50" s="18">
        <v>18</v>
      </c>
      <c r="J50" s="18">
        <v>350</v>
      </c>
      <c r="K50" s="18">
        <v>2386</v>
      </c>
      <c r="L50" s="18">
        <v>518</v>
      </c>
      <c r="M50" s="18">
        <v>8880</v>
      </c>
      <c r="N50" s="18">
        <v>532</v>
      </c>
      <c r="O50" s="18">
        <v>3079</v>
      </c>
      <c r="P50" s="18">
        <v>1990</v>
      </c>
      <c r="Q50" s="18"/>
      <c r="R50" s="18"/>
      <c r="S50" s="18"/>
      <c r="T50" s="18"/>
      <c r="U50" s="12">
        <v>27996</v>
      </c>
      <c r="V50" s="47">
        <v>23683</v>
      </c>
      <c r="W50" s="34">
        <f t="shared" si="1"/>
        <v>18.211375248068233</v>
      </c>
    </row>
    <row r="51" spans="1:23" ht="16.5" thickBot="1" x14ac:dyDescent="0.3">
      <c r="A51" s="51"/>
      <c r="B51" s="27" t="s">
        <v>43</v>
      </c>
      <c r="C51" s="22">
        <v>537.947588</v>
      </c>
      <c r="D51" s="22">
        <v>1580.2503344000004</v>
      </c>
      <c r="E51" s="22">
        <v>130.11490000000001</v>
      </c>
      <c r="F51" s="22">
        <v>1239.0166225999999</v>
      </c>
      <c r="G51" s="22">
        <v>158.32823669999999</v>
      </c>
      <c r="H51" s="22">
        <v>2059.5126868000002</v>
      </c>
      <c r="I51" s="22">
        <v>33.660821200000001</v>
      </c>
      <c r="J51" s="22">
        <v>135.87890870000001</v>
      </c>
      <c r="K51" s="22">
        <v>1005.4039507000001</v>
      </c>
      <c r="L51" s="22">
        <v>333.33219740000004</v>
      </c>
      <c r="M51" s="22">
        <v>5912.9989697000001</v>
      </c>
      <c r="N51" s="22">
        <v>284.92700179999997</v>
      </c>
      <c r="O51" s="22">
        <v>2057.3503464999999</v>
      </c>
      <c r="P51" s="22">
        <v>1277.0660004000001</v>
      </c>
      <c r="Q51" s="22">
        <v>0</v>
      </c>
      <c r="R51" s="22">
        <v>0</v>
      </c>
      <c r="S51" s="22">
        <v>0</v>
      </c>
      <c r="T51" s="22">
        <v>0</v>
      </c>
      <c r="U51" s="17">
        <v>16745.788564900002</v>
      </c>
      <c r="V51" s="48">
        <v>14214.7</v>
      </c>
      <c r="W51" s="34">
        <f t="shared" si="1"/>
        <v>17.806134247645051</v>
      </c>
    </row>
    <row r="52" spans="1:23" ht="16.5" thickBot="1" x14ac:dyDescent="0.3">
      <c r="A52" s="49" t="s">
        <v>44</v>
      </c>
      <c r="B52" s="10" t="s">
        <v>41</v>
      </c>
      <c r="C52" s="10">
        <v>2</v>
      </c>
      <c r="D52" s="10">
        <v>8</v>
      </c>
      <c r="E52" s="10"/>
      <c r="F52" s="10"/>
      <c r="G52" s="10"/>
      <c r="H52" s="10">
        <v>27</v>
      </c>
      <c r="I52" s="10">
        <v>67</v>
      </c>
      <c r="J52" s="10">
        <v>18</v>
      </c>
      <c r="K52" s="10">
        <v>60</v>
      </c>
      <c r="L52" s="10">
        <v>1</v>
      </c>
      <c r="M52" s="10">
        <v>31</v>
      </c>
      <c r="N52" s="10">
        <v>36</v>
      </c>
      <c r="O52" s="10"/>
      <c r="P52" s="10">
        <v>1</v>
      </c>
      <c r="Q52" s="10"/>
      <c r="R52" s="10"/>
      <c r="S52" s="10"/>
      <c r="T52" s="10"/>
      <c r="U52" s="12">
        <v>251</v>
      </c>
      <c r="V52" s="45">
        <v>136</v>
      </c>
      <c r="W52" s="34">
        <f t="shared" si="1"/>
        <v>84.558823529411768</v>
      </c>
    </row>
    <row r="53" spans="1:23" ht="16.5" thickBot="1" x14ac:dyDescent="0.3">
      <c r="A53" s="50"/>
      <c r="B53" s="14" t="s">
        <v>25</v>
      </c>
      <c r="C53" s="15">
        <v>40.345284900000003</v>
      </c>
      <c r="D53" s="15">
        <v>6166.0559382000001</v>
      </c>
      <c r="E53" s="15">
        <v>0</v>
      </c>
      <c r="F53" s="15">
        <v>0</v>
      </c>
      <c r="G53" s="15">
        <v>0</v>
      </c>
      <c r="H53" s="15">
        <v>2735.6013992000003</v>
      </c>
      <c r="I53" s="15">
        <v>3185.3004326000005</v>
      </c>
      <c r="J53" s="15">
        <v>7272.8553559999991</v>
      </c>
      <c r="K53" s="15">
        <v>3599.4615007999996</v>
      </c>
      <c r="L53" s="15">
        <v>9.1082916000000012</v>
      </c>
      <c r="M53" s="15">
        <v>2019.8309929999998</v>
      </c>
      <c r="N53" s="15">
        <v>458.16703079999996</v>
      </c>
      <c r="O53" s="15">
        <v>0</v>
      </c>
      <c r="P53" s="15">
        <v>170.99909760000003</v>
      </c>
      <c r="Q53" s="15">
        <v>0</v>
      </c>
      <c r="R53" s="15">
        <v>0</v>
      </c>
      <c r="S53" s="15">
        <v>0</v>
      </c>
      <c r="T53" s="15">
        <v>0</v>
      </c>
      <c r="U53" s="17">
        <v>25657.725324700001</v>
      </c>
      <c r="V53" s="46">
        <v>23434.79</v>
      </c>
      <c r="W53" s="34">
        <f t="shared" si="1"/>
        <v>9.4856208427726472</v>
      </c>
    </row>
    <row r="54" spans="1:23" ht="16.5" thickBot="1" x14ac:dyDescent="0.3">
      <c r="A54" s="50"/>
      <c r="B54" s="18" t="s">
        <v>42</v>
      </c>
      <c r="C54" s="18">
        <v>0</v>
      </c>
      <c r="D54" s="18">
        <v>0</v>
      </c>
      <c r="E54" s="18"/>
      <c r="F54" s="18"/>
      <c r="G54" s="18"/>
      <c r="H54" s="18">
        <v>2</v>
      </c>
      <c r="I54" s="18">
        <v>0</v>
      </c>
      <c r="J54" s="18">
        <v>36</v>
      </c>
      <c r="K54" s="18">
        <v>9</v>
      </c>
      <c r="L54" s="18">
        <v>0</v>
      </c>
      <c r="M54" s="18">
        <v>0</v>
      </c>
      <c r="N54" s="18">
        <v>1</v>
      </c>
      <c r="O54" s="18"/>
      <c r="P54" s="18">
        <v>0</v>
      </c>
      <c r="Q54" s="18"/>
      <c r="R54" s="18"/>
      <c r="S54" s="18"/>
      <c r="T54" s="18"/>
      <c r="U54" s="12">
        <v>48</v>
      </c>
      <c r="V54" s="47">
        <v>38</v>
      </c>
      <c r="W54" s="34">
        <f t="shared" si="1"/>
        <v>26.315789473684209</v>
      </c>
    </row>
    <row r="55" spans="1:23" ht="16.5" thickBot="1" x14ac:dyDescent="0.3">
      <c r="A55" s="51"/>
      <c r="B55" s="27" t="s">
        <v>43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249.75399999999999</v>
      </c>
      <c r="I55" s="22">
        <v>0</v>
      </c>
      <c r="J55" s="22">
        <v>70.574943400000009</v>
      </c>
      <c r="K55" s="22">
        <v>16000.021685999998</v>
      </c>
      <c r="L55" s="22">
        <v>0</v>
      </c>
      <c r="M55" s="22">
        <v>0</v>
      </c>
      <c r="N55" s="22">
        <v>139.20325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17">
        <v>16459.553879399999</v>
      </c>
      <c r="V55" s="48">
        <v>3439.7</v>
      </c>
      <c r="W55" s="34">
        <f t="shared" si="1"/>
        <v>378.51713461639093</v>
      </c>
    </row>
    <row r="56" spans="1:23" ht="16.5" thickBot="1" x14ac:dyDescent="0.3">
      <c r="A56" s="49" t="s">
        <v>45</v>
      </c>
      <c r="B56" s="10" t="s">
        <v>41</v>
      </c>
      <c r="C56" s="10">
        <v>3842</v>
      </c>
      <c r="D56" s="10">
        <v>4440</v>
      </c>
      <c r="E56" s="10">
        <v>367</v>
      </c>
      <c r="F56" s="10">
        <v>4998</v>
      </c>
      <c r="G56" s="10">
        <v>1391</v>
      </c>
      <c r="H56" s="10">
        <v>3005</v>
      </c>
      <c r="I56" s="10">
        <v>1821</v>
      </c>
      <c r="J56" s="10">
        <v>136</v>
      </c>
      <c r="K56" s="10">
        <v>5080</v>
      </c>
      <c r="L56" s="10">
        <v>2443</v>
      </c>
      <c r="M56" s="10">
        <v>2628</v>
      </c>
      <c r="N56" s="10">
        <v>3165</v>
      </c>
      <c r="O56" s="10">
        <v>791</v>
      </c>
      <c r="P56" s="10">
        <v>3388</v>
      </c>
      <c r="Q56" s="10"/>
      <c r="R56" s="10"/>
      <c r="S56" s="10"/>
      <c r="T56" s="10"/>
      <c r="U56" s="12">
        <v>37495</v>
      </c>
      <c r="V56" s="45">
        <v>39156</v>
      </c>
      <c r="W56" s="34">
        <f t="shared" si="1"/>
        <v>-4.2420063336398002</v>
      </c>
    </row>
    <row r="57" spans="1:23" ht="16.5" thickBot="1" x14ac:dyDescent="0.3">
      <c r="A57" s="50"/>
      <c r="B57" s="14" t="s">
        <v>25</v>
      </c>
      <c r="C57" s="15">
        <v>15138.931438399994</v>
      </c>
      <c r="D57" s="15">
        <v>7360.4090819999983</v>
      </c>
      <c r="E57" s="15">
        <v>3207.0781738000005</v>
      </c>
      <c r="F57" s="15">
        <v>5689.2104112999996</v>
      </c>
      <c r="G57" s="15">
        <v>1918.9543036999985</v>
      </c>
      <c r="H57" s="15">
        <v>11087.050348800001</v>
      </c>
      <c r="I57" s="15">
        <v>1175.5567989000008</v>
      </c>
      <c r="J57" s="15">
        <v>2675.6557015999992</v>
      </c>
      <c r="K57" s="15">
        <v>6630.0800481999959</v>
      </c>
      <c r="L57" s="15">
        <v>12903.934661900003</v>
      </c>
      <c r="M57" s="15">
        <v>11655.048855899995</v>
      </c>
      <c r="N57" s="15">
        <v>5521.798971899997</v>
      </c>
      <c r="O57" s="15">
        <v>10621.0205031</v>
      </c>
      <c r="P57" s="15">
        <v>5171.4977204000015</v>
      </c>
      <c r="Q57" s="15">
        <v>0</v>
      </c>
      <c r="R57" s="15">
        <v>0</v>
      </c>
      <c r="S57" s="15">
        <v>0</v>
      </c>
      <c r="T57" s="15">
        <v>0</v>
      </c>
      <c r="U57" s="17">
        <v>100756.2270199</v>
      </c>
      <c r="V57" s="46">
        <v>79825.45</v>
      </c>
      <c r="W57" s="34">
        <f t="shared" si="1"/>
        <v>26.220681524376012</v>
      </c>
    </row>
    <row r="58" spans="1:23" ht="16.5" thickBot="1" x14ac:dyDescent="0.3">
      <c r="A58" s="50"/>
      <c r="B58" s="18" t="s">
        <v>42</v>
      </c>
      <c r="C58" s="18">
        <v>423</v>
      </c>
      <c r="D58" s="18">
        <v>195</v>
      </c>
      <c r="E58" s="18">
        <v>208</v>
      </c>
      <c r="F58" s="18">
        <v>136</v>
      </c>
      <c r="G58" s="18">
        <v>107</v>
      </c>
      <c r="H58" s="18">
        <v>553</v>
      </c>
      <c r="I58" s="18">
        <v>32</v>
      </c>
      <c r="J58" s="18">
        <v>3</v>
      </c>
      <c r="K58" s="18">
        <v>381</v>
      </c>
      <c r="L58" s="18">
        <v>288</v>
      </c>
      <c r="M58" s="18">
        <v>353</v>
      </c>
      <c r="N58" s="18">
        <v>310</v>
      </c>
      <c r="O58" s="18">
        <v>336</v>
      </c>
      <c r="P58" s="18">
        <v>151</v>
      </c>
      <c r="Q58" s="18"/>
      <c r="R58" s="18"/>
      <c r="S58" s="18"/>
      <c r="T58" s="18"/>
      <c r="U58" s="12">
        <v>3476</v>
      </c>
      <c r="V58" s="47">
        <v>3091</v>
      </c>
      <c r="W58" s="34">
        <f t="shared" si="1"/>
        <v>12.455516014234876</v>
      </c>
    </row>
    <row r="59" spans="1:23" ht="16.5" thickBot="1" x14ac:dyDescent="0.3">
      <c r="A59" s="51"/>
      <c r="B59" s="27" t="s">
        <v>43</v>
      </c>
      <c r="C59" s="22">
        <v>2648.2584921000007</v>
      </c>
      <c r="D59" s="22">
        <v>2281.6077423000002</v>
      </c>
      <c r="E59" s="22">
        <v>1385.8686090999997</v>
      </c>
      <c r="F59" s="22">
        <v>3141.0762062999997</v>
      </c>
      <c r="G59" s="22">
        <v>671.8534459</v>
      </c>
      <c r="H59" s="22">
        <v>4044.4489734999988</v>
      </c>
      <c r="I59" s="22">
        <v>535.70153749999997</v>
      </c>
      <c r="J59" s="22">
        <v>96.563119999999998</v>
      </c>
      <c r="K59" s="22">
        <v>2352.7306361999995</v>
      </c>
      <c r="L59" s="22">
        <v>1985.4035328999998</v>
      </c>
      <c r="M59" s="22">
        <v>1822.8035720999999</v>
      </c>
      <c r="N59" s="22">
        <v>3082.7716890000002</v>
      </c>
      <c r="O59" s="22">
        <v>1911.1493925999998</v>
      </c>
      <c r="P59" s="22">
        <v>4259.9148935999992</v>
      </c>
      <c r="Q59" s="22">
        <v>0</v>
      </c>
      <c r="R59" s="22">
        <v>0</v>
      </c>
      <c r="S59" s="22">
        <v>0</v>
      </c>
      <c r="T59" s="22">
        <v>0</v>
      </c>
      <c r="U59" s="17">
        <v>30220.1518431</v>
      </c>
      <c r="V59" s="48">
        <v>23363.3</v>
      </c>
      <c r="W59" s="34">
        <f t="shared" si="1"/>
        <v>29.348815634349606</v>
      </c>
    </row>
    <row r="60" spans="1:23" ht="16.5" thickBot="1" x14ac:dyDescent="0.3">
      <c r="A60" s="49" t="s">
        <v>46</v>
      </c>
      <c r="B60" s="10" t="s">
        <v>41</v>
      </c>
      <c r="C60" s="10">
        <v>13060</v>
      </c>
      <c r="D60" s="10">
        <v>12497</v>
      </c>
      <c r="E60" s="10">
        <v>2709</v>
      </c>
      <c r="F60" s="10">
        <v>31028</v>
      </c>
      <c r="G60" s="10">
        <v>5957</v>
      </c>
      <c r="H60" s="10">
        <v>8717</v>
      </c>
      <c r="I60" s="10">
        <v>2434</v>
      </c>
      <c r="J60" s="10">
        <v>884</v>
      </c>
      <c r="K60" s="10">
        <v>26738</v>
      </c>
      <c r="L60" s="10">
        <v>9245</v>
      </c>
      <c r="M60" s="10">
        <v>18236</v>
      </c>
      <c r="N60" s="10">
        <v>33745</v>
      </c>
      <c r="O60" s="10">
        <v>4938</v>
      </c>
      <c r="P60" s="10">
        <v>244177</v>
      </c>
      <c r="Q60" s="10"/>
      <c r="R60" s="10"/>
      <c r="S60" s="10"/>
      <c r="T60" s="10"/>
      <c r="U60" s="12">
        <v>414365</v>
      </c>
      <c r="V60" s="45">
        <v>414756</v>
      </c>
      <c r="W60" s="34">
        <f t="shared" si="1"/>
        <v>-9.4272295036117629E-2</v>
      </c>
    </row>
    <row r="61" spans="1:23" ht="16.5" thickBot="1" x14ac:dyDescent="0.3">
      <c r="A61" s="50"/>
      <c r="B61" s="14" t="s">
        <v>25</v>
      </c>
      <c r="C61" s="15">
        <v>1999.8866166000003</v>
      </c>
      <c r="D61" s="15">
        <v>2196.4090987</v>
      </c>
      <c r="E61" s="15">
        <v>1426.8682743999998</v>
      </c>
      <c r="F61" s="15">
        <v>1461.9425344999995</v>
      </c>
      <c r="G61" s="15">
        <v>861.08075599999961</v>
      </c>
      <c r="H61" s="15">
        <v>1263.5796049</v>
      </c>
      <c r="I61" s="15">
        <v>200.66246859999995</v>
      </c>
      <c r="J61" s="15">
        <v>831.62340630000006</v>
      </c>
      <c r="K61" s="15">
        <v>3287.4971749999995</v>
      </c>
      <c r="L61" s="15">
        <v>1444.0046026000002</v>
      </c>
      <c r="M61" s="15">
        <v>4087.4051856999986</v>
      </c>
      <c r="N61" s="15">
        <v>3229.0107242999957</v>
      </c>
      <c r="O61" s="15">
        <v>5956.762335999998</v>
      </c>
      <c r="P61" s="15">
        <v>2978.1121416999972</v>
      </c>
      <c r="Q61" s="15">
        <v>0</v>
      </c>
      <c r="R61" s="15">
        <v>0</v>
      </c>
      <c r="S61" s="15">
        <v>0</v>
      </c>
      <c r="T61" s="15">
        <v>0</v>
      </c>
      <c r="U61" s="17">
        <v>31224.844925299985</v>
      </c>
      <c r="V61" s="46">
        <v>25630.11</v>
      </c>
      <c r="W61" s="34">
        <f t="shared" si="1"/>
        <v>21.828758929633874</v>
      </c>
    </row>
    <row r="62" spans="1:23" ht="16.5" thickBot="1" x14ac:dyDescent="0.3">
      <c r="A62" s="50"/>
      <c r="B62" s="18" t="s">
        <v>42</v>
      </c>
      <c r="C62" s="18">
        <v>91</v>
      </c>
      <c r="D62" s="18">
        <v>123</v>
      </c>
      <c r="E62" s="18">
        <v>70</v>
      </c>
      <c r="F62" s="18">
        <v>101</v>
      </c>
      <c r="G62" s="18">
        <v>76</v>
      </c>
      <c r="H62" s="18">
        <v>54</v>
      </c>
      <c r="I62" s="18">
        <v>13</v>
      </c>
      <c r="J62" s="18">
        <v>12</v>
      </c>
      <c r="K62" s="18">
        <v>323</v>
      </c>
      <c r="L62" s="18">
        <v>128</v>
      </c>
      <c r="M62" s="18">
        <v>213</v>
      </c>
      <c r="N62" s="18">
        <v>315</v>
      </c>
      <c r="O62" s="18">
        <v>384</v>
      </c>
      <c r="P62" s="18">
        <v>226</v>
      </c>
      <c r="Q62" s="18"/>
      <c r="R62" s="18"/>
      <c r="S62" s="18"/>
      <c r="T62" s="18"/>
      <c r="U62" s="12">
        <v>2129</v>
      </c>
      <c r="V62" s="47">
        <v>2050</v>
      </c>
      <c r="W62" s="34">
        <f t="shared" si="1"/>
        <v>3.8536585365853657</v>
      </c>
    </row>
    <row r="63" spans="1:23" ht="16.5" thickBot="1" x14ac:dyDescent="0.3">
      <c r="A63" s="51"/>
      <c r="B63" s="27" t="s">
        <v>43</v>
      </c>
      <c r="C63" s="22">
        <v>156.63154000000003</v>
      </c>
      <c r="D63" s="22">
        <v>561.89765020000004</v>
      </c>
      <c r="E63" s="22">
        <v>451.61223030000002</v>
      </c>
      <c r="F63" s="22">
        <v>288.05834590000001</v>
      </c>
      <c r="G63" s="22">
        <v>195.90821939999998</v>
      </c>
      <c r="H63" s="22">
        <v>1025.2339620999999</v>
      </c>
      <c r="I63" s="22">
        <v>27.917761799999997</v>
      </c>
      <c r="J63" s="22">
        <v>197.31241</v>
      </c>
      <c r="K63" s="22">
        <v>2081.6346843000006</v>
      </c>
      <c r="L63" s="22">
        <v>388.56223340000003</v>
      </c>
      <c r="M63" s="22">
        <v>2620.5141217999999</v>
      </c>
      <c r="N63" s="22">
        <v>1443.2293637</v>
      </c>
      <c r="O63" s="22">
        <v>3167.5650440999989</v>
      </c>
      <c r="P63" s="22">
        <v>465.36953269999998</v>
      </c>
      <c r="Q63" s="22">
        <v>0</v>
      </c>
      <c r="R63" s="22">
        <v>0</v>
      </c>
      <c r="S63" s="22">
        <v>0</v>
      </c>
      <c r="T63" s="22">
        <v>0</v>
      </c>
      <c r="U63" s="17">
        <v>13071.447099700001</v>
      </c>
      <c r="V63" s="48">
        <v>11273.36</v>
      </c>
      <c r="W63" s="34">
        <f t="shared" si="1"/>
        <v>15.949877407445518</v>
      </c>
    </row>
    <row r="64" spans="1:23" ht="16.5" thickBot="1" x14ac:dyDescent="0.3">
      <c r="A64" s="49" t="s">
        <v>47</v>
      </c>
      <c r="B64" s="10" t="s">
        <v>41</v>
      </c>
      <c r="C64" s="10">
        <v>2</v>
      </c>
      <c r="D64" s="10">
        <v>0</v>
      </c>
      <c r="E64" s="10">
        <v>9</v>
      </c>
      <c r="F64" s="10">
        <v>3817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6119</v>
      </c>
      <c r="N64" s="10">
        <v>0</v>
      </c>
      <c r="O64" s="10">
        <v>0</v>
      </c>
      <c r="P64" s="10">
        <v>0</v>
      </c>
      <c r="Q64" s="10">
        <v>120213</v>
      </c>
      <c r="R64" s="10">
        <v>143681</v>
      </c>
      <c r="S64" s="10">
        <v>139071</v>
      </c>
      <c r="T64" s="10">
        <v>98007</v>
      </c>
      <c r="U64" s="12">
        <v>510919</v>
      </c>
      <c r="V64" s="45">
        <v>391820</v>
      </c>
      <c r="W64" s="34">
        <f t="shared" si="1"/>
        <v>30.396355469348169</v>
      </c>
    </row>
    <row r="65" spans="1:23" ht="16.5" thickBot="1" x14ac:dyDescent="0.3">
      <c r="A65" s="50"/>
      <c r="B65" s="14" t="s">
        <v>25</v>
      </c>
      <c r="C65" s="15">
        <v>5.8500000000000002E-3</v>
      </c>
      <c r="D65" s="15">
        <v>0</v>
      </c>
      <c r="E65" s="15">
        <v>0.47799999999999998</v>
      </c>
      <c r="F65" s="15">
        <v>114.83917090000007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6.2165675</v>
      </c>
      <c r="N65" s="15">
        <v>0</v>
      </c>
      <c r="O65" s="15">
        <v>0</v>
      </c>
      <c r="P65" s="15">
        <v>0</v>
      </c>
      <c r="Q65" s="15">
        <v>3252.0291750999995</v>
      </c>
      <c r="R65" s="15">
        <v>3752.1632222000026</v>
      </c>
      <c r="S65" s="15">
        <v>3181.7391545999949</v>
      </c>
      <c r="T65" s="15">
        <v>3007.0828891000015</v>
      </c>
      <c r="U65" s="17">
        <v>13314.554029399998</v>
      </c>
      <c r="V65" s="46">
        <v>9706.89</v>
      </c>
      <c r="W65" s="34">
        <f t="shared" si="1"/>
        <v>37.166013310133309</v>
      </c>
    </row>
    <row r="66" spans="1:23" ht="16.5" thickBot="1" x14ac:dyDescent="0.3">
      <c r="A66" s="50"/>
      <c r="B66" s="18" t="s">
        <v>42</v>
      </c>
      <c r="C66" s="18">
        <v>0</v>
      </c>
      <c r="D66" s="18">
        <v>0</v>
      </c>
      <c r="E66" s="18">
        <v>0</v>
      </c>
      <c r="F66" s="18">
        <v>10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2</v>
      </c>
      <c r="M66" s="18">
        <v>3</v>
      </c>
      <c r="N66" s="18">
        <v>0</v>
      </c>
      <c r="O66" s="18">
        <v>0</v>
      </c>
      <c r="P66" s="18">
        <v>0</v>
      </c>
      <c r="Q66" s="18">
        <v>1470</v>
      </c>
      <c r="R66" s="18">
        <v>758</v>
      </c>
      <c r="S66" s="18">
        <v>612</v>
      </c>
      <c r="T66" s="18">
        <v>835</v>
      </c>
      <c r="U66" s="12">
        <v>3690</v>
      </c>
      <c r="V66" s="47">
        <v>1843</v>
      </c>
      <c r="W66" s="34">
        <f t="shared" si="1"/>
        <v>100.21703743895823</v>
      </c>
    </row>
    <row r="67" spans="1:23" ht="16.5" thickBot="1" x14ac:dyDescent="0.3">
      <c r="A67" s="51"/>
      <c r="B67" s="27" t="s">
        <v>43</v>
      </c>
      <c r="C67" s="22">
        <v>0</v>
      </c>
      <c r="D67" s="22">
        <v>0</v>
      </c>
      <c r="E67" s="22">
        <v>0</v>
      </c>
      <c r="F67" s="22">
        <v>19.910657499999999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0.21032000000000001</v>
      </c>
      <c r="M67" s="22">
        <v>1.33815</v>
      </c>
      <c r="N67" s="22">
        <v>0</v>
      </c>
      <c r="O67" s="22">
        <v>0</v>
      </c>
      <c r="P67" s="22">
        <v>0</v>
      </c>
      <c r="Q67" s="22">
        <v>885.96733059999985</v>
      </c>
      <c r="R67" s="22">
        <v>795.05668159999982</v>
      </c>
      <c r="S67" s="22">
        <v>562.25145859999986</v>
      </c>
      <c r="T67" s="22">
        <v>814.2079130000003</v>
      </c>
      <c r="U67" s="17">
        <v>3078.9425112999998</v>
      </c>
      <c r="V67" s="48">
        <v>1474.92</v>
      </c>
      <c r="W67" s="34">
        <f t="shared" si="1"/>
        <v>108.75318737965446</v>
      </c>
    </row>
    <row r="68" spans="1:23" ht="16.5" thickBot="1" x14ac:dyDescent="0.3">
      <c r="A68" s="49" t="s">
        <v>48</v>
      </c>
      <c r="B68" s="10" t="s">
        <v>41</v>
      </c>
      <c r="C68" s="10">
        <v>20638</v>
      </c>
      <c r="D68" s="10">
        <v>13559</v>
      </c>
      <c r="E68" s="10">
        <v>10388</v>
      </c>
      <c r="F68" s="10">
        <v>14507</v>
      </c>
      <c r="G68" s="10">
        <v>4990</v>
      </c>
      <c r="H68" s="10">
        <v>7444</v>
      </c>
      <c r="I68" s="10">
        <v>5733</v>
      </c>
      <c r="J68" s="10">
        <v>1410</v>
      </c>
      <c r="K68" s="10">
        <v>18050</v>
      </c>
      <c r="L68" s="10">
        <v>8675</v>
      </c>
      <c r="M68" s="10">
        <v>41146</v>
      </c>
      <c r="N68" s="10">
        <v>14978</v>
      </c>
      <c r="O68" s="10">
        <v>5419</v>
      </c>
      <c r="P68" s="10">
        <v>9637</v>
      </c>
      <c r="Q68" s="10"/>
      <c r="R68" s="10"/>
      <c r="S68" s="10"/>
      <c r="T68" s="10"/>
      <c r="U68" s="12">
        <v>176574</v>
      </c>
      <c r="V68" s="45">
        <v>176305</v>
      </c>
      <c r="W68" s="34">
        <f t="shared" si="1"/>
        <v>0.15257650095005815</v>
      </c>
    </row>
    <row r="69" spans="1:23" ht="16.5" thickBot="1" x14ac:dyDescent="0.3">
      <c r="A69" s="50"/>
      <c r="B69" s="14" t="s">
        <v>25</v>
      </c>
      <c r="C69" s="15">
        <v>8904.4774758000021</v>
      </c>
      <c r="D69" s="15">
        <v>3510.4526068000014</v>
      </c>
      <c r="E69" s="15">
        <v>684.51161449999984</v>
      </c>
      <c r="F69" s="15">
        <v>3669.3387976000022</v>
      </c>
      <c r="G69" s="15">
        <v>2146.2386203999995</v>
      </c>
      <c r="H69" s="15">
        <v>3070.8251073000006</v>
      </c>
      <c r="I69" s="15">
        <v>4715.4581973000004</v>
      </c>
      <c r="J69" s="15">
        <v>1972.6498292999995</v>
      </c>
      <c r="K69" s="15">
        <v>4275.081289499999</v>
      </c>
      <c r="L69" s="15">
        <v>2346.4544974999976</v>
      </c>
      <c r="M69" s="15">
        <v>9013.0848180999983</v>
      </c>
      <c r="N69" s="15">
        <v>4333.7206397000036</v>
      </c>
      <c r="O69" s="15">
        <v>1762.2240482000004</v>
      </c>
      <c r="P69" s="15">
        <v>2798.6992476000009</v>
      </c>
      <c r="Q69" s="15">
        <v>0</v>
      </c>
      <c r="R69" s="15">
        <v>0</v>
      </c>
      <c r="S69" s="15">
        <v>0</v>
      </c>
      <c r="T69" s="15">
        <v>0</v>
      </c>
      <c r="U69" s="17">
        <v>53203.216789600003</v>
      </c>
      <c r="V69" s="46">
        <v>49409.36</v>
      </c>
      <c r="W69" s="34">
        <f t="shared" si="1"/>
        <v>7.6784171857316146</v>
      </c>
    </row>
    <row r="70" spans="1:23" ht="16.5" thickBot="1" x14ac:dyDescent="0.3">
      <c r="A70" s="50"/>
      <c r="B70" s="18" t="s">
        <v>42</v>
      </c>
      <c r="C70" s="18">
        <v>6306</v>
      </c>
      <c r="D70" s="18">
        <v>5910</v>
      </c>
      <c r="E70" s="18">
        <v>752</v>
      </c>
      <c r="F70" s="18">
        <v>2229</v>
      </c>
      <c r="G70" s="18">
        <v>5013</v>
      </c>
      <c r="H70" s="18">
        <v>2818</v>
      </c>
      <c r="I70" s="18">
        <v>8799</v>
      </c>
      <c r="J70" s="18">
        <v>951</v>
      </c>
      <c r="K70" s="18">
        <v>4232</v>
      </c>
      <c r="L70" s="18">
        <v>2402</v>
      </c>
      <c r="M70" s="18">
        <v>9853</v>
      </c>
      <c r="N70" s="18">
        <v>6585</v>
      </c>
      <c r="O70" s="18">
        <v>1537</v>
      </c>
      <c r="P70" s="18">
        <v>2327</v>
      </c>
      <c r="Q70" s="18"/>
      <c r="R70" s="18"/>
      <c r="S70" s="18"/>
      <c r="T70" s="18"/>
      <c r="U70" s="12">
        <v>59714</v>
      </c>
      <c r="V70" s="47">
        <v>59784</v>
      </c>
      <c r="W70" s="34">
        <f t="shared" si="1"/>
        <v>-0.11708818412953298</v>
      </c>
    </row>
    <row r="71" spans="1:23" ht="16.5" thickBot="1" x14ac:dyDescent="0.3">
      <c r="A71" s="51"/>
      <c r="B71" s="27" t="s">
        <v>43</v>
      </c>
      <c r="C71" s="22">
        <v>4954.4746348999988</v>
      </c>
      <c r="D71" s="22">
        <v>3932.6576046000005</v>
      </c>
      <c r="E71" s="22">
        <v>1183.315083</v>
      </c>
      <c r="F71" s="22">
        <v>1398.8868882999996</v>
      </c>
      <c r="G71" s="22">
        <v>1831.2405922000003</v>
      </c>
      <c r="H71" s="22">
        <v>3051.7222394000005</v>
      </c>
      <c r="I71" s="22">
        <v>1085.9680941999998</v>
      </c>
      <c r="J71" s="22">
        <v>443.26080120000006</v>
      </c>
      <c r="K71" s="22">
        <v>2453.2787350000008</v>
      </c>
      <c r="L71" s="22">
        <v>1403.5491516999998</v>
      </c>
      <c r="M71" s="22">
        <v>5812.7636200000024</v>
      </c>
      <c r="N71" s="22">
        <v>3218.9423339999998</v>
      </c>
      <c r="O71" s="22">
        <v>1724.4783226000002</v>
      </c>
      <c r="P71" s="22">
        <v>1701.9010914000003</v>
      </c>
      <c r="Q71" s="22">
        <v>0</v>
      </c>
      <c r="R71" s="22">
        <v>0</v>
      </c>
      <c r="S71" s="22">
        <v>0</v>
      </c>
      <c r="T71" s="22">
        <v>0</v>
      </c>
      <c r="U71" s="17">
        <v>34196.439192500002</v>
      </c>
      <c r="V71" s="48">
        <v>30574.98</v>
      </c>
      <c r="W71" s="34">
        <f t="shared" si="1"/>
        <v>11.844518598213318</v>
      </c>
    </row>
    <row r="72" spans="1:23" ht="16.5" thickBot="1" x14ac:dyDescent="0.3">
      <c r="A72" s="49" t="s">
        <v>49</v>
      </c>
      <c r="B72" s="10" t="s">
        <v>41</v>
      </c>
      <c r="C72" s="10">
        <v>281916</v>
      </c>
      <c r="D72" s="10">
        <v>144037</v>
      </c>
      <c r="E72" s="10">
        <v>9543</v>
      </c>
      <c r="F72" s="10">
        <v>176156</v>
      </c>
      <c r="G72" s="10">
        <v>143195</v>
      </c>
      <c r="H72" s="10">
        <v>142747</v>
      </c>
      <c r="I72" s="10">
        <v>88711</v>
      </c>
      <c r="J72" s="10">
        <v>25323</v>
      </c>
      <c r="K72" s="10">
        <v>149202</v>
      </c>
      <c r="L72" s="10">
        <v>75312</v>
      </c>
      <c r="M72" s="10">
        <v>175551</v>
      </c>
      <c r="N72" s="10">
        <v>150848</v>
      </c>
      <c r="O72" s="10">
        <v>18964</v>
      </c>
      <c r="P72" s="10">
        <v>112764</v>
      </c>
      <c r="Q72" s="10"/>
      <c r="R72" s="10"/>
      <c r="S72" s="10"/>
      <c r="T72" s="10"/>
      <c r="U72" s="12">
        <v>1694269</v>
      </c>
      <c r="V72" s="45">
        <v>1574448</v>
      </c>
      <c r="W72" s="34">
        <f t="shared" si="1"/>
        <v>7.6103497860837575</v>
      </c>
    </row>
    <row r="73" spans="1:23" ht="16.5" thickBot="1" x14ac:dyDescent="0.3">
      <c r="A73" s="50"/>
      <c r="B73" s="14" t="s">
        <v>25</v>
      </c>
      <c r="C73" s="15">
        <v>16744.222541399977</v>
      </c>
      <c r="D73" s="15">
        <v>14482.6698277</v>
      </c>
      <c r="E73" s="15">
        <v>2784.4480362999989</v>
      </c>
      <c r="F73" s="15">
        <v>12763.066423599996</v>
      </c>
      <c r="G73" s="15">
        <v>10521.516954199984</v>
      </c>
      <c r="H73" s="15">
        <v>13399.003680900003</v>
      </c>
      <c r="I73" s="15">
        <v>8377.9369200999972</v>
      </c>
      <c r="J73" s="15">
        <v>1157.1783218999999</v>
      </c>
      <c r="K73" s="15">
        <v>21701.614170299978</v>
      </c>
      <c r="L73" s="15">
        <v>6110.527068499995</v>
      </c>
      <c r="M73" s="15">
        <v>19466.899657599981</v>
      </c>
      <c r="N73" s="15">
        <v>14410.174841499993</v>
      </c>
      <c r="O73" s="15">
        <v>2880.8823889999999</v>
      </c>
      <c r="P73" s="15">
        <v>10095.866986699995</v>
      </c>
      <c r="Q73" s="15">
        <v>0</v>
      </c>
      <c r="R73" s="15">
        <v>0</v>
      </c>
      <c r="S73" s="15">
        <v>0</v>
      </c>
      <c r="T73" s="15">
        <v>0</v>
      </c>
      <c r="U73" s="17">
        <v>154896.00781969991</v>
      </c>
      <c r="V73" s="46">
        <v>129058.25</v>
      </c>
      <c r="W73" s="34">
        <f t="shared" si="1"/>
        <v>20.020229485290486</v>
      </c>
    </row>
    <row r="74" spans="1:23" ht="16.5" thickBot="1" x14ac:dyDescent="0.3">
      <c r="A74" s="50"/>
      <c r="B74" s="18" t="s">
        <v>42</v>
      </c>
      <c r="C74" s="18">
        <v>7131</v>
      </c>
      <c r="D74" s="18">
        <v>5085</v>
      </c>
      <c r="E74" s="18">
        <v>454</v>
      </c>
      <c r="F74" s="18">
        <v>7208</v>
      </c>
      <c r="G74" s="18">
        <v>4139</v>
      </c>
      <c r="H74" s="18">
        <v>5268</v>
      </c>
      <c r="I74" s="18">
        <v>1627</v>
      </c>
      <c r="J74" s="18">
        <v>295</v>
      </c>
      <c r="K74" s="18">
        <v>9895</v>
      </c>
      <c r="L74" s="18">
        <v>3161</v>
      </c>
      <c r="M74" s="18">
        <v>7355</v>
      </c>
      <c r="N74" s="18">
        <v>6852</v>
      </c>
      <c r="O74" s="18">
        <v>1508</v>
      </c>
      <c r="P74" s="18">
        <v>3795</v>
      </c>
      <c r="Q74" s="18"/>
      <c r="R74" s="18"/>
      <c r="S74" s="18"/>
      <c r="T74" s="18"/>
      <c r="U74" s="12">
        <v>63773</v>
      </c>
      <c r="V74" s="47">
        <v>55096</v>
      </c>
      <c r="W74" s="34">
        <f t="shared" si="1"/>
        <v>15.748874691447657</v>
      </c>
    </row>
    <row r="75" spans="1:23" ht="16.5" thickBot="1" x14ac:dyDescent="0.3">
      <c r="A75" s="51"/>
      <c r="B75" s="27" t="s">
        <v>43</v>
      </c>
      <c r="C75" s="22">
        <v>10909.091226900004</v>
      </c>
      <c r="D75" s="22">
        <v>9996.0837595999983</v>
      </c>
      <c r="E75" s="22">
        <v>1680.3341718999998</v>
      </c>
      <c r="F75" s="22">
        <v>9964.6180703999999</v>
      </c>
      <c r="G75" s="22">
        <v>6019.3647621999999</v>
      </c>
      <c r="H75" s="22">
        <v>10914.780326699998</v>
      </c>
      <c r="I75" s="22">
        <v>2593.6343729</v>
      </c>
      <c r="J75" s="22">
        <v>1144.9795385</v>
      </c>
      <c r="K75" s="22">
        <v>18623.899818000002</v>
      </c>
      <c r="L75" s="22">
        <v>5346.1556695000008</v>
      </c>
      <c r="M75" s="22">
        <v>15579.686809300016</v>
      </c>
      <c r="N75" s="22">
        <v>11111.258465800001</v>
      </c>
      <c r="O75" s="22">
        <v>2210.7776492999992</v>
      </c>
      <c r="P75" s="22">
        <v>8580.7831786000006</v>
      </c>
      <c r="Q75" s="22">
        <v>0</v>
      </c>
      <c r="R75" s="22">
        <v>0</v>
      </c>
      <c r="S75" s="22">
        <v>0</v>
      </c>
      <c r="T75" s="22">
        <v>0</v>
      </c>
      <c r="U75" s="17">
        <v>114675.44781960001</v>
      </c>
      <c r="V75" s="48">
        <v>84046.27</v>
      </c>
      <c r="W75" s="34">
        <f t="shared" si="1"/>
        <v>36.443232780705209</v>
      </c>
    </row>
    <row r="76" spans="1:23" ht="16.5" thickBot="1" x14ac:dyDescent="0.3">
      <c r="A76" s="49" t="s">
        <v>50</v>
      </c>
      <c r="B76" s="10" t="s">
        <v>41</v>
      </c>
      <c r="C76" s="10">
        <v>31356</v>
      </c>
      <c r="D76" s="10">
        <v>40115</v>
      </c>
      <c r="E76" s="10">
        <v>2378</v>
      </c>
      <c r="F76" s="10">
        <v>67324</v>
      </c>
      <c r="G76" s="10">
        <v>39103</v>
      </c>
      <c r="H76" s="10">
        <v>29301</v>
      </c>
      <c r="I76" s="10">
        <v>15773</v>
      </c>
      <c r="J76" s="10">
        <v>991</v>
      </c>
      <c r="K76" s="10">
        <v>58110</v>
      </c>
      <c r="L76" s="10">
        <v>29992</v>
      </c>
      <c r="M76" s="10">
        <v>45940</v>
      </c>
      <c r="N76" s="10">
        <v>63918</v>
      </c>
      <c r="O76" s="10">
        <v>5734</v>
      </c>
      <c r="P76" s="10">
        <v>31904</v>
      </c>
      <c r="Q76" s="10"/>
      <c r="R76" s="10"/>
      <c r="S76" s="10"/>
      <c r="T76" s="10"/>
      <c r="U76" s="12">
        <v>461939</v>
      </c>
      <c r="V76" s="45">
        <v>486699</v>
      </c>
      <c r="W76" s="34">
        <f t="shared" si="1"/>
        <v>-5.0873332388190651</v>
      </c>
    </row>
    <row r="77" spans="1:23" ht="16.5" thickBot="1" x14ac:dyDescent="0.3">
      <c r="A77" s="50"/>
      <c r="B77" s="14" t="s">
        <v>25</v>
      </c>
      <c r="C77" s="15">
        <v>10461.757068299999</v>
      </c>
      <c r="D77" s="15">
        <v>8928.2004827000019</v>
      </c>
      <c r="E77" s="15">
        <v>4697.4461609</v>
      </c>
      <c r="F77" s="15">
        <v>10954.247858599996</v>
      </c>
      <c r="G77" s="15">
        <v>6367.6035065000069</v>
      </c>
      <c r="H77" s="15">
        <v>7781.2489427</v>
      </c>
      <c r="I77" s="15">
        <v>2562.756817800001</v>
      </c>
      <c r="J77" s="15">
        <v>1656.5051025000007</v>
      </c>
      <c r="K77" s="15">
        <v>13587.692808499978</v>
      </c>
      <c r="L77" s="15">
        <v>7550.2391991000059</v>
      </c>
      <c r="M77" s="15">
        <v>15083.781213399976</v>
      </c>
      <c r="N77" s="15">
        <v>14704.373832900003</v>
      </c>
      <c r="O77" s="15">
        <v>9794.3759418000045</v>
      </c>
      <c r="P77" s="15">
        <v>8143.6683867000011</v>
      </c>
      <c r="Q77" s="15">
        <v>0</v>
      </c>
      <c r="R77" s="15">
        <v>0</v>
      </c>
      <c r="S77" s="15">
        <v>0</v>
      </c>
      <c r="T77" s="15">
        <v>0</v>
      </c>
      <c r="U77" s="17">
        <v>122273.89732239993</v>
      </c>
      <c r="V77" s="46">
        <v>114672.2</v>
      </c>
      <c r="W77" s="34">
        <f t="shared" si="1"/>
        <v>6.6290673087286516</v>
      </c>
    </row>
    <row r="78" spans="1:23" ht="16.5" thickBot="1" x14ac:dyDescent="0.3">
      <c r="A78" s="50"/>
      <c r="B78" s="18" t="s">
        <v>42</v>
      </c>
      <c r="C78" s="18">
        <v>250</v>
      </c>
      <c r="D78" s="18">
        <v>233</v>
      </c>
      <c r="E78" s="18">
        <v>76</v>
      </c>
      <c r="F78" s="18">
        <v>309</v>
      </c>
      <c r="G78" s="18">
        <v>220</v>
      </c>
      <c r="H78" s="18">
        <v>146</v>
      </c>
      <c r="I78" s="18">
        <v>73</v>
      </c>
      <c r="J78" s="18">
        <v>16</v>
      </c>
      <c r="K78" s="18">
        <v>412</v>
      </c>
      <c r="L78" s="18">
        <v>256</v>
      </c>
      <c r="M78" s="18">
        <v>379</v>
      </c>
      <c r="N78" s="18">
        <v>472</v>
      </c>
      <c r="O78" s="18">
        <v>248</v>
      </c>
      <c r="P78" s="18">
        <v>185</v>
      </c>
      <c r="Q78" s="18"/>
      <c r="R78" s="18"/>
      <c r="S78" s="18"/>
      <c r="T78" s="18"/>
      <c r="U78" s="12">
        <v>3275</v>
      </c>
      <c r="V78" s="47">
        <v>4531</v>
      </c>
      <c r="W78" s="34">
        <f t="shared" si="1"/>
        <v>-27.720150077245641</v>
      </c>
    </row>
    <row r="79" spans="1:23" ht="16.5" thickBot="1" x14ac:dyDescent="0.3">
      <c r="A79" s="51"/>
      <c r="B79" s="27" t="s">
        <v>43</v>
      </c>
      <c r="C79" s="22">
        <v>6217.7367968000008</v>
      </c>
      <c r="D79" s="22">
        <v>3562.8228148000003</v>
      </c>
      <c r="E79" s="22">
        <v>2326.8327637000002</v>
      </c>
      <c r="F79" s="22">
        <v>2850.6777545999998</v>
      </c>
      <c r="G79" s="22">
        <v>3814.7812209999984</v>
      </c>
      <c r="H79" s="22">
        <v>10626.8790942</v>
      </c>
      <c r="I79" s="22">
        <v>734.37990649999995</v>
      </c>
      <c r="J79" s="22">
        <v>644.60720950000007</v>
      </c>
      <c r="K79" s="22">
        <v>10746.589634099999</v>
      </c>
      <c r="L79" s="22">
        <v>8014.1948724000003</v>
      </c>
      <c r="M79" s="22">
        <v>15029.510132400002</v>
      </c>
      <c r="N79" s="22">
        <v>16033.4335286</v>
      </c>
      <c r="O79" s="22">
        <v>6154.8732436</v>
      </c>
      <c r="P79" s="22">
        <v>1984.907784</v>
      </c>
      <c r="Q79" s="22">
        <v>0</v>
      </c>
      <c r="R79" s="22">
        <v>0</v>
      </c>
      <c r="S79" s="22">
        <v>0</v>
      </c>
      <c r="T79" s="22">
        <v>0</v>
      </c>
      <c r="U79" s="17">
        <v>88742.226756200005</v>
      </c>
      <c r="V79" s="48">
        <v>86828.71</v>
      </c>
      <c r="W79" s="34">
        <f t="shared" si="1"/>
        <v>2.20378346770325</v>
      </c>
    </row>
    <row r="80" spans="1:23" ht="16.5" thickBot="1" x14ac:dyDescent="0.3">
      <c r="A80" s="70" t="s">
        <v>34</v>
      </c>
      <c r="B80" s="71"/>
      <c r="C80" s="33">
        <v>355508</v>
      </c>
      <c r="D80" s="33">
        <v>237708</v>
      </c>
      <c r="E80" s="33">
        <v>26942</v>
      </c>
      <c r="F80" s="33">
        <v>305982</v>
      </c>
      <c r="G80" s="33">
        <v>196490</v>
      </c>
      <c r="H80" s="33">
        <v>223911</v>
      </c>
      <c r="I80" s="33">
        <v>114613</v>
      </c>
      <c r="J80" s="33">
        <v>31687</v>
      </c>
      <c r="K80" s="33">
        <v>269998</v>
      </c>
      <c r="L80" s="33">
        <v>128203</v>
      </c>
      <c r="M80" s="33">
        <v>336002</v>
      </c>
      <c r="N80" s="33">
        <v>270679</v>
      </c>
      <c r="O80" s="33">
        <v>48946</v>
      </c>
      <c r="P80" s="33">
        <v>419526</v>
      </c>
      <c r="Q80" s="33">
        <v>120213</v>
      </c>
      <c r="R80" s="33">
        <v>143681</v>
      </c>
      <c r="S80" s="33">
        <v>139071</v>
      </c>
      <c r="T80" s="33">
        <v>98007</v>
      </c>
      <c r="U80" s="12">
        <v>3467167</v>
      </c>
      <c r="V80" s="45">
        <v>3244383</v>
      </c>
      <c r="W80" s="34">
        <f t="shared" si="1"/>
        <v>6.8667601821363267</v>
      </c>
    </row>
    <row r="81" spans="1:23" ht="16.5" thickBot="1" x14ac:dyDescent="0.3">
      <c r="A81" s="59" t="s">
        <v>35</v>
      </c>
      <c r="B81" s="66"/>
      <c r="C81" s="35">
        <v>53741.729733699976</v>
      </c>
      <c r="D81" s="35">
        <v>45511.147584899998</v>
      </c>
      <c r="E81" s="35">
        <v>12907.269052600001</v>
      </c>
      <c r="F81" s="35">
        <v>36550.219793299999</v>
      </c>
      <c r="G81" s="35">
        <v>22162.093527599987</v>
      </c>
      <c r="H81" s="35">
        <v>42079.700901999997</v>
      </c>
      <c r="I81" s="35">
        <v>20228.225833999997</v>
      </c>
      <c r="J81" s="35">
        <v>15837.202445899997</v>
      </c>
      <c r="K81" s="35">
        <v>54222.942925999945</v>
      </c>
      <c r="L81" s="35">
        <v>30820.072657100005</v>
      </c>
      <c r="M81" s="35">
        <v>65112.542755699942</v>
      </c>
      <c r="N81" s="35">
        <v>43174.314085999991</v>
      </c>
      <c r="O81" s="35">
        <v>32521.778216400005</v>
      </c>
      <c r="P81" s="35">
        <v>31162.030593899995</v>
      </c>
      <c r="Q81" s="35">
        <v>3252.0291750999995</v>
      </c>
      <c r="R81" s="35">
        <v>3752.1632222000026</v>
      </c>
      <c r="S81" s="35">
        <v>3181.7391545999949</v>
      </c>
      <c r="T81" s="35">
        <v>3007.0828891000015</v>
      </c>
      <c r="U81" s="17">
        <v>519224.28455009981</v>
      </c>
      <c r="V81" s="46">
        <v>449126.07</v>
      </c>
      <c r="W81" s="34">
        <f t="shared" si="1"/>
        <v>15.607692189878847</v>
      </c>
    </row>
    <row r="82" spans="1:23" ht="16.5" thickBot="1" x14ac:dyDescent="0.3">
      <c r="A82" s="67" t="s">
        <v>36</v>
      </c>
      <c r="B82" s="68"/>
      <c r="C82" s="33">
        <v>15178</v>
      </c>
      <c r="D82" s="33">
        <v>14466</v>
      </c>
      <c r="E82" s="33">
        <v>1831</v>
      </c>
      <c r="F82" s="33">
        <v>11485</v>
      </c>
      <c r="G82" s="33">
        <v>9938</v>
      </c>
      <c r="H82" s="33">
        <v>13041</v>
      </c>
      <c r="I82" s="33">
        <v>10562</v>
      </c>
      <c r="J82" s="33">
        <v>1663</v>
      </c>
      <c r="K82" s="33">
        <v>17638</v>
      </c>
      <c r="L82" s="33">
        <v>6755</v>
      </c>
      <c r="M82" s="33">
        <v>27036</v>
      </c>
      <c r="N82" s="33">
        <v>15067</v>
      </c>
      <c r="O82" s="33">
        <v>7092</v>
      </c>
      <c r="P82" s="33">
        <v>8674</v>
      </c>
      <c r="Q82" s="33">
        <v>1470</v>
      </c>
      <c r="R82" s="33">
        <v>758</v>
      </c>
      <c r="S82" s="33">
        <v>612</v>
      </c>
      <c r="T82" s="33">
        <v>835</v>
      </c>
      <c r="U82" s="12">
        <v>164101</v>
      </c>
      <c r="V82" s="47">
        <v>150116</v>
      </c>
      <c r="W82" s="34">
        <f t="shared" si="1"/>
        <v>9.3161288603479964</v>
      </c>
    </row>
    <row r="83" spans="1:23" ht="16.5" thickBot="1" x14ac:dyDescent="0.3">
      <c r="A83" s="63" t="s">
        <v>37</v>
      </c>
      <c r="B83" s="69"/>
      <c r="C83" s="35">
        <v>25424.140278700001</v>
      </c>
      <c r="D83" s="35">
        <v>21915.3199059</v>
      </c>
      <c r="E83" s="35">
        <v>7158.0777579999994</v>
      </c>
      <c r="F83" s="35">
        <v>18902.244545599999</v>
      </c>
      <c r="G83" s="35">
        <v>12691.4764774</v>
      </c>
      <c r="H83" s="35">
        <v>31972.331282699997</v>
      </c>
      <c r="I83" s="35">
        <v>5011.2624940999995</v>
      </c>
      <c r="J83" s="35">
        <v>2733.1769313</v>
      </c>
      <c r="K83" s="35">
        <v>53263.559144299994</v>
      </c>
      <c r="L83" s="35">
        <v>17471.407977300001</v>
      </c>
      <c r="M83" s="35">
        <v>46779.615375300018</v>
      </c>
      <c r="N83" s="35">
        <v>35313.765632900002</v>
      </c>
      <c r="O83" s="35">
        <v>17226.193998699997</v>
      </c>
      <c r="P83" s="35">
        <v>18269.9424807</v>
      </c>
      <c r="Q83" s="35">
        <v>885.96733059999985</v>
      </c>
      <c r="R83" s="35">
        <v>795.05668159999982</v>
      </c>
      <c r="S83" s="35">
        <v>562.25145859999986</v>
      </c>
      <c r="T83" s="35">
        <v>814.2079130000003</v>
      </c>
      <c r="U83" s="17">
        <v>317189.99766670004</v>
      </c>
      <c r="V83" s="48">
        <v>255215.94</v>
      </c>
      <c r="W83" s="34">
        <f t="shared" si="1"/>
        <v>24.282988620029002</v>
      </c>
    </row>
    <row r="85" spans="1:23" x14ac:dyDescent="0.25"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</row>
    <row r="86" spans="1:23" x14ac:dyDescent="0.25"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</row>
    <row r="87" spans="1:23" x14ac:dyDescent="0.25"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</row>
    <row r="88" spans="1:23" x14ac:dyDescent="0.25"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</row>
    <row r="89" spans="1:23" x14ac:dyDescent="0.25"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</row>
    <row r="90" spans="1:23" x14ac:dyDescent="0.25">
      <c r="C90" s="26"/>
    </row>
  </sheetData>
  <mergeCells count="27">
    <mergeCell ref="A81:B81"/>
    <mergeCell ref="A82:B82"/>
    <mergeCell ref="A83:B83"/>
    <mergeCell ref="A60:A63"/>
    <mergeCell ref="A64:A67"/>
    <mergeCell ref="A68:A71"/>
    <mergeCell ref="A72:A75"/>
    <mergeCell ref="A76:A79"/>
    <mergeCell ref="A80:B80"/>
    <mergeCell ref="A56:A59"/>
    <mergeCell ref="A26:A29"/>
    <mergeCell ref="A30:A33"/>
    <mergeCell ref="A34:A37"/>
    <mergeCell ref="A38:B38"/>
    <mergeCell ref="A39:B39"/>
    <mergeCell ref="A40:B40"/>
    <mergeCell ref="A41:B41"/>
    <mergeCell ref="A44:W44"/>
    <mergeCell ref="A45:W45"/>
    <mergeCell ref="A48:A51"/>
    <mergeCell ref="A52:A55"/>
    <mergeCell ref="A22:A25"/>
    <mergeCell ref="A6:W6"/>
    <mergeCell ref="A7:W7"/>
    <mergeCell ref="A10:A13"/>
    <mergeCell ref="A14:A17"/>
    <mergeCell ref="A18:A21"/>
  </mergeCells>
  <pageMargins left="0.7" right="0.7" top="0.75" bottom="0.75" header="0.3" footer="0.3"/>
  <pageSetup scale="3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4th Qtr Non-Life &amp; micro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Rahul Jha</cp:lastModifiedBy>
  <cp:lastPrinted>2025-12-29T08:41:31Z</cp:lastPrinted>
  <dcterms:created xsi:type="dcterms:W3CDTF">2015-06-05T18:17:20Z</dcterms:created>
  <dcterms:modified xsi:type="dcterms:W3CDTF">2026-08-07T05:23:38Z</dcterms:modified>
</cp:coreProperties>
</file>