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Jestha2082/"/>
    </mc:Choice>
  </mc:AlternateContent>
  <xr:revisionPtr revIDLastSave="0" documentId="8_{2A4C68D8-C293-481F-9671-9D243951447E}" xr6:coauthVersionLast="47" xr6:coauthVersionMax="47" xr10:uidLastSave="{00000000-0000-0000-0000-000000000000}"/>
  <bookViews>
    <workbookView xWindow="-120" yWindow="-120" windowWidth="29040" windowHeight="15720" xr2:uid="{92E4C9B7-825A-4EBC-A23B-F2C451156F34}"/>
  </bookViews>
  <sheets>
    <sheet name="life  Jesth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1" l="1"/>
  <c r="J110" i="1"/>
  <c r="I110" i="1"/>
  <c r="H110" i="1"/>
  <c r="G110" i="1"/>
  <c r="F110" i="1"/>
  <c r="E110" i="1"/>
  <c r="D110" i="1"/>
  <c r="C110" i="1"/>
  <c r="B110" i="1"/>
  <c r="L109" i="1"/>
  <c r="L108" i="1"/>
  <c r="L107" i="1"/>
  <c r="L106" i="1"/>
  <c r="L105" i="1"/>
  <c r="L104" i="1"/>
  <c r="L103" i="1"/>
  <c r="L110" i="1" s="1"/>
  <c r="K99" i="1"/>
  <c r="J99" i="1"/>
  <c r="I99" i="1"/>
  <c r="H99" i="1"/>
  <c r="G99" i="1"/>
  <c r="F99" i="1"/>
  <c r="E99" i="1"/>
  <c r="D99" i="1"/>
  <c r="C99" i="1"/>
  <c r="B99" i="1"/>
  <c r="L98" i="1"/>
  <c r="L97" i="1"/>
  <c r="L96" i="1"/>
  <c r="L95" i="1"/>
  <c r="L94" i="1"/>
  <c r="L93" i="1"/>
  <c r="L92" i="1"/>
  <c r="L99" i="1" s="1"/>
  <c r="F84" i="1"/>
  <c r="E84" i="1"/>
  <c r="D84" i="1"/>
  <c r="C84" i="1"/>
  <c r="B84" i="1"/>
  <c r="I50" i="1"/>
  <c r="H50" i="1"/>
  <c r="G50" i="1"/>
  <c r="F50" i="1"/>
  <c r="E50" i="1"/>
  <c r="C50" i="1"/>
  <c r="B50" i="1"/>
  <c r="J49" i="1"/>
  <c r="D49" i="1"/>
  <c r="J48" i="1"/>
  <c r="D48" i="1"/>
  <c r="J47" i="1"/>
  <c r="D47" i="1"/>
  <c r="J45" i="1"/>
  <c r="D45" i="1"/>
  <c r="J44" i="1"/>
  <c r="D44" i="1"/>
  <c r="J43" i="1"/>
  <c r="D43" i="1"/>
  <c r="J42" i="1"/>
  <c r="D42" i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H25" i="1"/>
  <c r="G25" i="1"/>
  <c r="F25" i="1"/>
  <c r="D25" i="1"/>
  <c r="C25" i="1"/>
  <c r="B25" i="1"/>
  <c r="E24" i="1"/>
  <c r="E23" i="1"/>
  <c r="E22" i="1"/>
  <c r="H20" i="1"/>
  <c r="G20" i="1"/>
  <c r="F20" i="1"/>
  <c r="D20" i="1"/>
  <c r="C20" i="1"/>
  <c r="B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C26" i="1" l="1"/>
  <c r="H26" i="1"/>
  <c r="D26" i="1"/>
  <c r="B26" i="1"/>
  <c r="G26" i="1"/>
  <c r="D50" i="1"/>
  <c r="E25" i="1"/>
  <c r="E20" i="1"/>
  <c r="E26" i="1" s="1"/>
  <c r="F26" i="1"/>
  <c r="J50" i="1"/>
</calcChain>
</file>

<file path=xl/sharedStrings.xml><?xml version="1.0" encoding="utf-8"?>
<sst xmlns="http://schemas.openxmlformats.org/spreadsheetml/2006/main" count="141" uniqueCount="67">
  <si>
    <t>आ.व. 2081/82</t>
  </si>
  <si>
    <t>जीवन बीमा ब्यवसाय गर्ने बीमकहरुको विवरण</t>
  </si>
  <si>
    <t>रकम रु. लाखमा</t>
  </si>
  <si>
    <t>बीमक</t>
  </si>
  <si>
    <t>जेठ महिनाको</t>
  </si>
  <si>
    <t xml:space="preserve">जेठ मसान्तसम्मको </t>
  </si>
  <si>
    <t>प्रथम बीमाशुल्क (बैदेशिक रोजगार बाहेक)</t>
  </si>
  <si>
    <t>बैदेशिक रोजगार बीमाशुल्क</t>
  </si>
  <si>
    <t>नवीकरण बीमाशुल्क</t>
  </si>
  <si>
    <t xml:space="preserve">कुल बीमाशुल्क </t>
  </si>
  <si>
    <t>जारी बीमालेखको  संख्या</t>
  </si>
  <si>
    <t>बीमाङ्क रकम</t>
  </si>
  <si>
    <t>कुल सक्रिय रहेको बीमालेखको संख्या</t>
  </si>
  <si>
    <t>कुल बीमाशुल्क</t>
  </si>
  <si>
    <t>राष्ट्रिय जीवन बीमा क. लि.</t>
  </si>
  <si>
    <t>नेशनल लाईफ इ. कं.लि.</t>
  </si>
  <si>
    <t>नेपाल लाइफ इ. कम्पनी लि.</t>
  </si>
  <si>
    <t>लाइफ इ. कर्पोरेशन (नेपाल) लि.</t>
  </si>
  <si>
    <t xml:space="preserve">मेट लाइफ </t>
  </si>
  <si>
    <t>एशियन लाइफ इ. क. लि.</t>
  </si>
  <si>
    <t>आइएमई लाइफ इ. क. लि.</t>
  </si>
  <si>
    <t>सन नेपाल लाइफ इ. क. लि.</t>
  </si>
  <si>
    <t>रिलायबल नेपाल ला. इ. क. लि.</t>
  </si>
  <si>
    <t>सिटिजन लाइफ इ. क. लि.</t>
  </si>
  <si>
    <t>सुर्यज्योति लाइफ इ. क. लि.</t>
  </si>
  <si>
    <t>सानीमा रिलायन्स लाइफ इ. लि.</t>
  </si>
  <si>
    <t>हिमालयन लाइफ इ.लि.</t>
  </si>
  <si>
    <t>प्रभु महालक्ष्मी लाइफ इ. लि.</t>
  </si>
  <si>
    <t>जम्मा (क)</t>
  </si>
  <si>
    <t>लघु बीमक</t>
  </si>
  <si>
    <t xml:space="preserve">गार्डियन माईक्रो लाईफ इ. लि. </t>
  </si>
  <si>
    <t>क्रेष्ट माईक्रो लाईफ इ. लि.</t>
  </si>
  <si>
    <t>लिवर्टी माइक्रो लाइफ इ. लि.</t>
  </si>
  <si>
    <t>जम्मा (ख)</t>
  </si>
  <si>
    <t>जम्मा (क+ख)</t>
  </si>
  <si>
    <t>जम्मा</t>
  </si>
  <si>
    <r>
      <rPr>
        <b/>
        <sz val="9"/>
        <color rgb="FFFF0000"/>
        <rFont val="Kalimati"/>
        <charset val="1"/>
      </rPr>
      <t>नोटः</t>
    </r>
    <r>
      <rPr>
        <b/>
        <sz val="9"/>
        <color theme="1"/>
        <rFont val="Kalimati"/>
        <charset val="1"/>
      </rPr>
      <t xml:space="preserve"> </t>
    </r>
    <r>
      <rPr>
        <i/>
        <sz val="9"/>
        <color theme="1"/>
        <rFont val="Kalimati"/>
        <charset val="1"/>
      </rPr>
      <t>बैदेशिक रोजगार म्यादी जीवन बीमा सामिहक बीमा कोष (पुल) स्थापना तथा संचालन सम्बन्धी निर्देशन,२०८१ को अनुसुची १ बमोजिम व्यवसाय वााँडफाडको अनुपातको आधारमा बैदेशिक रोजगार म्यादी जीवन बीमाशुल्क गणना गरिएको ।</t>
    </r>
  </si>
  <si>
    <t>जीवन बीमा ब्यवसाय गर्ने बीमकहरुले जारी गरेको लघु बीमालेखको विवरण</t>
  </si>
  <si>
    <t>प्रथम बीमाशुल्क</t>
  </si>
  <si>
    <t xml:space="preserve">कुल बीमाशुल्क संकलन </t>
  </si>
  <si>
    <t>कुल बीमाशुल्क संकलन</t>
  </si>
  <si>
    <t>रिलायवल नेपाल ला. इ. क. लि.</t>
  </si>
  <si>
    <t>बीमकहरुले जारी गरेको बैदेशिक रोजगार बीमालेखको विवरण</t>
  </si>
  <si>
    <t>जेठ मसान्तसम्मको</t>
  </si>
  <si>
    <t>बीमाशुल्क संकलन</t>
  </si>
  <si>
    <t>जीवन बीमा ब्यवसाय गर्ने बीमकहरुको जेठ मसान्तसम्ममा सक्रिय रहेका कुल बीमालेख संख्याको प्रदेशगत विवरण</t>
  </si>
  <si>
    <t>प्रदेश</t>
  </si>
  <si>
    <t>सावधिक जीबन बीमा</t>
  </si>
  <si>
    <t>अग्रिम भुक्तानी सावधिक जीबन बीमा</t>
  </si>
  <si>
    <t>रुपान्तरित सावधिक जीवन बीमा</t>
  </si>
  <si>
    <t>बालबच्चा सम्बन्धि सावधिक जीबन बीमा</t>
  </si>
  <si>
    <t>बैदेशिक रोजगार म्यादि जीबन बीमा</t>
  </si>
  <si>
    <t>आजिबन जीबन बीमा</t>
  </si>
  <si>
    <t>एकल बीमाशुल्क जीबन बीमा</t>
  </si>
  <si>
    <t>म्यादि जीबन बीमा</t>
  </si>
  <si>
    <t>लघु जीबन बीमा</t>
  </si>
  <si>
    <t>अन्य जीवन बीमा</t>
  </si>
  <si>
    <t>कोशी</t>
  </si>
  <si>
    <t>मधेश</t>
  </si>
  <si>
    <t>बागमती</t>
  </si>
  <si>
    <t>गण्डकी</t>
  </si>
  <si>
    <t>लुम्बिनी</t>
  </si>
  <si>
    <t>कर्णाली</t>
  </si>
  <si>
    <t>सुदुरपश्चिम</t>
  </si>
  <si>
    <t>जीवन बीमा ब्यवसाय गर्ने बीमकहरुले जेठ मसान्तसम्ममा बिभिन्न बीमालेखहरुबाट संकलन गरेको कुल बीमाशुल्कको प्रदेशगत विवरण</t>
  </si>
  <si>
    <t>रकम रु.लाखमा</t>
  </si>
  <si>
    <t>एकल बीमा शुल्क जीबन बीमा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</si>
</sst>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6" formatCode="#,##0.0000000"/>
    <numFmt numFmtId="167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8"/>
      <color rgb="FFC00000"/>
      <name val="Kalimati"/>
      <charset val="1"/>
    </font>
    <font>
      <b/>
      <i/>
      <sz val="8"/>
      <color theme="1"/>
      <name val="Kalimati"/>
      <charset val="1"/>
    </font>
    <font>
      <b/>
      <sz val="16"/>
      <color rgb="FF0070C0"/>
      <name val="Kalimati"/>
      <charset val="1"/>
    </font>
    <font>
      <b/>
      <sz val="12"/>
      <color theme="4" tint="-0.499984740745262"/>
      <name val="Kalimati"/>
      <charset val="1"/>
    </font>
    <font>
      <b/>
      <sz val="10"/>
      <color theme="1"/>
      <name val="Kalimati"/>
      <charset val="1"/>
    </font>
    <font>
      <b/>
      <sz val="9"/>
      <color rgb="FFFF0000"/>
      <name val="Kalimati"/>
      <charset val="1"/>
    </font>
    <font>
      <b/>
      <sz val="9"/>
      <color theme="1"/>
      <name val="Kalimati"/>
      <charset val="1"/>
    </font>
    <font>
      <b/>
      <sz val="8"/>
      <color theme="1"/>
      <name val="Kalimati"/>
      <charset val="1"/>
    </font>
    <font>
      <sz val="10"/>
      <color theme="1"/>
      <name val="Fontasy Himali"/>
      <family val="5"/>
    </font>
    <font>
      <sz val="9"/>
      <color theme="1"/>
      <name val="Fontasy Himali"/>
      <family val="5"/>
    </font>
    <font>
      <b/>
      <sz val="10"/>
      <color theme="1"/>
      <name val="Fontasy Himali"/>
      <family val="5"/>
    </font>
    <font>
      <b/>
      <sz val="9"/>
      <color theme="1"/>
      <name val="Fontasy Himali"/>
      <family val="5"/>
    </font>
    <font>
      <i/>
      <sz val="9"/>
      <color theme="1"/>
      <name val="Kalimati"/>
      <charset val="1"/>
    </font>
    <font>
      <sz val="10"/>
      <color theme="1"/>
      <name val="Kalimati"/>
      <charset val="1"/>
    </font>
    <font>
      <sz val="10"/>
      <color theme="1"/>
      <name val="Calibri"/>
      <family val="2"/>
      <scheme val="minor"/>
    </font>
    <font>
      <b/>
      <sz val="14"/>
      <color rgb="FF0070C0"/>
      <name val="Kalimati"/>
      <charset val="1"/>
    </font>
    <font>
      <b/>
      <sz val="11"/>
      <color rgb="FF0070C0"/>
      <name val="Kalimati"/>
      <charset val="1"/>
    </font>
    <font>
      <b/>
      <sz val="9"/>
      <color theme="1"/>
      <name val="Calibri"/>
      <family val="2"/>
      <scheme val="minor"/>
    </font>
    <font>
      <sz val="8"/>
      <color theme="1"/>
      <name val="Fontasy Himali"/>
      <family val="5"/>
    </font>
    <font>
      <b/>
      <sz val="8"/>
      <color theme="1"/>
      <name val="Fontasy Himali"/>
      <family val="5"/>
    </font>
    <font>
      <i/>
      <sz val="8"/>
      <color theme="1"/>
      <name val="Kalimati"/>
      <charset val="1"/>
    </font>
    <font>
      <b/>
      <sz val="12"/>
      <color rgb="FF0070C0"/>
      <name val="Kalimati"/>
      <charset val="1"/>
    </font>
    <font>
      <b/>
      <sz val="7.5"/>
      <name val="Kalimati"/>
      <charset val="1"/>
    </font>
    <font>
      <b/>
      <i/>
      <sz val="7.5"/>
      <color theme="1"/>
      <name val="Kalimati"/>
      <charset val="1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5" borderId="3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5" borderId="3" xfId="0" applyFont="1" applyFill="1" applyBorder="1"/>
    <xf numFmtId="43" fontId="11" fillId="0" borderId="3" xfId="1" applyFont="1" applyBorder="1" applyAlignment="1">
      <alignment horizontal="center" vertical="center"/>
    </xf>
    <xf numFmtId="164" fontId="11" fillId="0" borderId="3" xfId="1" applyNumberFormat="1" applyFont="1" applyBorder="1" applyAlignment="1">
      <alignment horizontal="center" vertical="center"/>
    </xf>
    <xf numFmtId="164" fontId="11" fillId="0" borderId="3" xfId="1" applyNumberFormat="1" applyFont="1" applyFill="1" applyBorder="1" applyAlignment="1">
      <alignment horizontal="center" vertical="center"/>
    </xf>
    <xf numFmtId="43" fontId="11" fillId="0" borderId="3" xfId="1" applyFont="1" applyFill="1" applyBorder="1" applyAlignment="1">
      <alignment horizontal="left" vertical="center"/>
    </xf>
    <xf numFmtId="43" fontId="0" fillId="0" borderId="0" xfId="0" applyNumberFormat="1"/>
    <xf numFmtId="43" fontId="11" fillId="0" borderId="3" xfId="1" applyFont="1" applyFill="1" applyBorder="1" applyAlignment="1">
      <alignment horizontal="center" vertical="center"/>
    </xf>
    <xf numFmtId="0" fontId="0" fillId="6" borderId="0" xfId="0" applyFill="1"/>
    <xf numFmtId="0" fontId="7" fillId="7" borderId="3" xfId="0" applyFont="1" applyFill="1" applyBorder="1" applyAlignment="1">
      <alignment horizontal="center" vertical="center"/>
    </xf>
    <xf numFmtId="43" fontId="13" fillId="7" borderId="3" xfId="1" applyFont="1" applyFill="1" applyBorder="1" applyAlignment="1">
      <alignment horizontal="center" vertical="center"/>
    </xf>
    <xf numFmtId="164" fontId="13" fillId="7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43" fontId="11" fillId="4" borderId="3" xfId="1" applyFont="1" applyFill="1" applyBorder="1" applyAlignment="1">
      <alignment horizontal="center" vertical="center"/>
    </xf>
    <xf numFmtId="164" fontId="11" fillId="4" borderId="3" xfId="1" applyNumberFormat="1" applyFont="1" applyFill="1" applyBorder="1" applyAlignment="1">
      <alignment horizontal="center" vertical="center"/>
    </xf>
    <xf numFmtId="43" fontId="11" fillId="4" borderId="3" xfId="1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43" fontId="13" fillId="8" borderId="3" xfId="1" applyFont="1" applyFill="1" applyBorder="1" applyAlignment="1">
      <alignment horizontal="center" vertical="center"/>
    </xf>
    <xf numFmtId="164" fontId="13" fillId="8" borderId="3" xfId="1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7" xfId="0" applyFont="1" applyBorder="1" applyAlignment="1">
      <alignment vertical="center" wrapText="1"/>
    </xf>
    <xf numFmtId="43" fontId="10" fillId="0" borderId="7" xfId="0" applyNumberFormat="1" applyFont="1" applyBorder="1" applyAlignment="1">
      <alignment vertical="center" wrapText="1"/>
    </xf>
    <xf numFmtId="2" fontId="14" fillId="0" borderId="0" xfId="0" applyNumberFormat="1" applyFont="1" applyAlignment="1">
      <alignment horizontal="center" vertical="top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43" fontId="14" fillId="0" borderId="0" xfId="1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vertical="center"/>
    </xf>
    <xf numFmtId="166" fontId="0" fillId="0" borderId="0" xfId="0" applyNumberFormat="1"/>
    <xf numFmtId="167" fontId="9" fillId="0" borderId="0" xfId="0" applyNumberFormat="1" applyFont="1"/>
    <xf numFmtId="0" fontId="9" fillId="0" borderId="0" xfId="0" applyFont="1" applyAlignment="1">
      <alignment horizontal="left" vertical="center"/>
    </xf>
    <xf numFmtId="43" fontId="9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/>
    <xf numFmtId="43" fontId="16" fillId="0" borderId="3" xfId="1" applyFont="1" applyFill="1" applyBorder="1" applyAlignment="1">
      <alignment horizontal="left" vertical="center"/>
    </xf>
    <xf numFmtId="164" fontId="16" fillId="0" borderId="3" xfId="1" applyNumberFormat="1" applyFont="1" applyFill="1" applyBorder="1" applyAlignment="1">
      <alignment horizontal="left" vertical="center"/>
    </xf>
    <xf numFmtId="43" fontId="11" fillId="0" borderId="3" xfId="1" applyFont="1" applyFill="1" applyBorder="1" applyAlignment="1">
      <alignment horizontal="center" vertical="top"/>
    </xf>
    <xf numFmtId="43" fontId="0" fillId="0" borderId="0" xfId="0" applyNumberFormat="1" applyAlignment="1">
      <alignment vertical="top"/>
    </xf>
    <xf numFmtId="0" fontId="17" fillId="4" borderId="3" xfId="0" applyFont="1" applyFill="1" applyBorder="1" applyAlignment="1">
      <alignment vertical="top"/>
    </xf>
    <xf numFmtId="43" fontId="16" fillId="4" borderId="3" xfId="1" applyFont="1" applyFill="1" applyBorder="1" applyAlignment="1">
      <alignment horizontal="left" vertical="center"/>
    </xf>
    <xf numFmtId="43" fontId="11" fillId="4" borderId="3" xfId="1" applyFont="1" applyFill="1" applyBorder="1" applyAlignment="1">
      <alignment horizontal="center" vertical="top"/>
    </xf>
    <xf numFmtId="43" fontId="7" fillId="5" borderId="3" xfId="1" applyFont="1" applyFill="1" applyBorder="1"/>
    <xf numFmtId="164" fontId="7" fillId="5" borderId="3" xfId="1" applyNumberFormat="1" applyFont="1" applyFill="1" applyBorder="1"/>
    <xf numFmtId="43" fontId="10" fillId="0" borderId="0" xfId="0" applyNumberFormat="1" applyFont="1" applyAlignment="1">
      <alignment vertical="center" wrapText="1"/>
    </xf>
    <xf numFmtId="43" fontId="9" fillId="0" borderId="0" xfId="1" applyFont="1" applyFill="1" applyBorder="1"/>
    <xf numFmtId="0" fontId="10" fillId="0" borderId="0" xfId="0" applyFont="1" applyAlignment="1">
      <alignment vertical="center" wrapText="1"/>
    </xf>
    <xf numFmtId="164" fontId="9" fillId="0" borderId="0" xfId="1" applyNumberFormat="1" applyFont="1" applyFill="1" applyBorder="1"/>
    <xf numFmtId="0" fontId="18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9" fillId="0" borderId="2" xfId="0" applyFont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center"/>
    </xf>
    <xf numFmtId="0" fontId="10" fillId="0" borderId="0" xfId="2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center" vertical="center"/>
    </xf>
    <xf numFmtId="1" fontId="20" fillId="0" borderId="0" xfId="3" applyNumberFormat="1" applyFont="1" applyFill="1" applyBorder="1" applyAlignment="1">
      <alignment vertical="center" wrapText="1"/>
    </xf>
    <xf numFmtId="164" fontId="11" fillId="0" borderId="3" xfId="1" applyNumberFormat="1" applyFont="1" applyFill="1" applyBorder="1" applyAlignment="1">
      <alignment vertical="top"/>
    </xf>
    <xf numFmtId="43" fontId="11" fillId="0" borderId="3" xfId="1" applyFont="1" applyFill="1" applyBorder="1" applyAlignment="1">
      <alignment vertical="top"/>
    </xf>
    <xf numFmtId="164" fontId="21" fillId="0" borderId="0" xfId="1" applyNumberFormat="1" applyFont="1" applyFill="1" applyBorder="1" applyAlignment="1">
      <alignment vertical="top"/>
    </xf>
    <xf numFmtId="0" fontId="20" fillId="0" borderId="0" xfId="3" applyFont="1" applyFill="1" applyBorder="1" applyAlignment="1">
      <alignment vertical="top"/>
    </xf>
    <xf numFmtId="43" fontId="21" fillId="0" borderId="0" xfId="1" applyFont="1" applyFill="1" applyBorder="1" applyAlignment="1">
      <alignment vertical="top"/>
    </xf>
    <xf numFmtId="43" fontId="20" fillId="0" borderId="0" xfId="3" applyNumberFormat="1" applyFont="1" applyFill="1" applyBorder="1" applyAlignment="1">
      <alignment vertical="top"/>
    </xf>
    <xf numFmtId="0" fontId="20" fillId="0" borderId="0" xfId="3" applyFont="1" applyFill="1" applyBorder="1" applyAlignment="1">
      <alignment vertical="center"/>
    </xf>
    <xf numFmtId="164" fontId="21" fillId="0" borderId="0" xfId="1" applyNumberFormat="1" applyFont="1" applyFill="1" applyBorder="1" applyAlignment="1">
      <alignment vertical="center"/>
    </xf>
    <xf numFmtId="164" fontId="22" fillId="0" borderId="0" xfId="1" applyNumberFormat="1" applyFont="1" applyFill="1" applyBorder="1" applyAlignment="1">
      <alignment vertical="top"/>
    </xf>
    <xf numFmtId="43" fontId="22" fillId="0" borderId="0" xfId="1" applyFont="1" applyFill="1" applyBorder="1" applyAlignment="1">
      <alignment vertical="top"/>
    </xf>
    <xf numFmtId="0" fontId="23" fillId="0" borderId="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164" fontId="1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0" fontId="24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/>
    <xf numFmtId="164" fontId="12" fillId="0" borderId="3" xfId="1" applyNumberFormat="1" applyFont="1" applyBorder="1" applyAlignment="1">
      <alignment vertical="center"/>
    </xf>
    <xf numFmtId="164" fontId="14" fillId="5" borderId="3" xfId="1" applyNumberFormat="1" applyFont="1" applyFill="1" applyBorder="1" applyAlignment="1">
      <alignment vertical="center"/>
    </xf>
    <xf numFmtId="0" fontId="10" fillId="0" borderId="0" xfId="0" applyFont="1"/>
    <xf numFmtId="2" fontId="0" fillId="0" borderId="0" xfId="0" applyNumberFormat="1"/>
    <xf numFmtId="0" fontId="24" fillId="0" borderId="2" xfId="0" applyFont="1" applyBorder="1" applyAlignment="1">
      <alignment horizontal="center" vertical="center"/>
    </xf>
    <xf numFmtId="0" fontId="26" fillId="0" borderId="0" xfId="0" applyFont="1"/>
    <xf numFmtId="43" fontId="12" fillId="0" borderId="3" xfId="1" applyFont="1" applyBorder="1" applyAlignment="1">
      <alignment horizontal="center"/>
    </xf>
    <xf numFmtId="43" fontId="14" fillId="5" borderId="3" xfId="1" applyFont="1" applyFill="1" applyBorder="1" applyAlignment="1">
      <alignment horizontal="center"/>
    </xf>
  </cellXfs>
  <cellStyles count="4">
    <cellStyle name="20% - Accent1" xfId="3" builtinId="30"/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26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380CA92-52E0-45CE-B13F-283CB174D3FE}"/>
            </a:ext>
          </a:extLst>
        </xdr:cNvPr>
        <xdr:cNvCxnSpPr/>
      </xdr:nvCxnSpPr>
      <xdr:spPr>
        <a:xfrm>
          <a:off x="8458200" y="942975"/>
          <a:ext cx="0" cy="623887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67</xdr:row>
      <xdr:rowOff>0</xdr:rowOff>
    </xdr:from>
    <xdr:to>
      <xdr:col>4</xdr:col>
      <xdr:colOff>9525</xdr:colOff>
      <xdr:row>84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2BA8E27-EE0F-46BA-9DF2-B4D6545998D3}"/>
            </a:ext>
          </a:extLst>
        </xdr:cNvPr>
        <xdr:cNvCxnSpPr/>
      </xdr:nvCxnSpPr>
      <xdr:spPr>
        <a:xfrm>
          <a:off x="4857750" y="18621375"/>
          <a:ext cx="0" cy="44577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9525</xdr:rowOff>
    </xdr:from>
    <xdr:to>
      <xdr:col>6</xdr:col>
      <xdr:colOff>9525</xdr:colOff>
      <xdr:row>50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8264AE4-0366-4D66-A507-DFE423436785}"/>
            </a:ext>
          </a:extLst>
        </xdr:cNvPr>
        <xdr:cNvCxnSpPr/>
      </xdr:nvCxnSpPr>
      <xdr:spPr>
        <a:xfrm flipH="1">
          <a:off x="7258050" y="9525000"/>
          <a:ext cx="9525" cy="514350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454437</xdr:colOff>
      <xdr:row>0</xdr:row>
      <xdr:rowOff>59608</xdr:rowOff>
    </xdr:from>
    <xdr:to>
      <xdr:col>6</xdr:col>
      <xdr:colOff>500217</xdr:colOff>
      <xdr:row>1</xdr:row>
      <xdr:rowOff>173594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0E5FD3-30F5-4BED-952B-852861524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662" y="59608"/>
          <a:ext cx="2455605" cy="494986"/>
        </a:xfrm>
        <a:prstGeom prst="rect">
          <a:avLst/>
        </a:prstGeom>
      </xdr:spPr>
    </xdr:pic>
    <xdr:clientData/>
  </xdr:twoCellAnchor>
  <xdr:twoCellAnchor editAs="oneCell">
    <xdr:from>
      <xdr:col>2</xdr:col>
      <xdr:colOff>388682</xdr:colOff>
      <xdr:row>28</xdr:row>
      <xdr:rowOff>109999</xdr:rowOff>
    </xdr:from>
    <xdr:to>
      <xdr:col>4</xdr:col>
      <xdr:colOff>860324</xdr:colOff>
      <xdr:row>30</xdr:row>
      <xdr:rowOff>82653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8C4F120-20F4-4932-9B1A-2AA052162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82" y="8530099"/>
          <a:ext cx="2500467" cy="572729"/>
        </a:xfrm>
        <a:prstGeom prst="rect">
          <a:avLst/>
        </a:prstGeom>
      </xdr:spPr>
    </xdr:pic>
    <xdr:clientData/>
  </xdr:twoCellAnchor>
  <xdr:twoCellAnchor editAs="oneCell">
    <xdr:from>
      <xdr:col>1</xdr:col>
      <xdr:colOff>487925</xdr:colOff>
      <xdr:row>62</xdr:row>
      <xdr:rowOff>92483</xdr:rowOff>
    </xdr:from>
    <xdr:to>
      <xdr:col>4</xdr:col>
      <xdr:colOff>72746</xdr:colOff>
      <xdr:row>65</xdr:row>
      <xdr:rowOff>48852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E45EBF-0236-47CE-9D29-2E62BBA70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525" y="17504183"/>
          <a:ext cx="2680446" cy="623119"/>
        </a:xfrm>
        <a:prstGeom prst="rect">
          <a:avLst/>
        </a:prstGeom>
      </xdr:spPr>
    </xdr:pic>
    <xdr:clientData/>
  </xdr:twoCellAnchor>
  <xdr:twoCellAnchor editAs="oneCell">
    <xdr:from>
      <xdr:col>3</xdr:col>
      <xdr:colOff>674690</xdr:colOff>
      <xdr:row>85</xdr:row>
      <xdr:rowOff>158750</xdr:rowOff>
    </xdr:from>
    <xdr:to>
      <xdr:col>5</xdr:col>
      <xdr:colOff>1071166</xdr:colOff>
      <xdr:row>88</xdr:row>
      <xdr:rowOff>102122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CAEEF9E-DE66-41BC-89B2-128484145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5940" y="158750"/>
          <a:ext cx="2701526" cy="600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2f87c11a463fa04/Calculation%20Sheet/IRMIS%20Report/Monthly%20Report%202081_82IRMIS.xlsx" TargetMode="External"/><Relationship Id="rId1" Type="http://schemas.openxmlformats.org/officeDocument/2006/relationships/externalLinkPath" Target="/22f87c11a463fa04/Calculation%20Sheet/IRMIS%20Report/Monthly%20Report%202081_82IR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fe  Shrawan"/>
      <sheetName val="Prov Life_Shrawan"/>
      <sheetName val="internal_Shrawan"/>
      <sheetName val="Web_nonlife Shrawan"/>
      <sheetName val="internal_Bhadra"/>
      <sheetName val="Web_nonlife Bhadra"/>
      <sheetName val="life  Bhadra"/>
      <sheetName val="Prov Life Bhadra"/>
      <sheetName val="life  Ashoj"/>
      <sheetName val="Prov Life Ashoj"/>
      <sheetName val="internal_Ashoj"/>
      <sheetName val="Web_nonlife Ashoj"/>
      <sheetName val="internal_Kartik"/>
      <sheetName val="Web_nonlife kartik"/>
      <sheetName val="life  Kattik"/>
      <sheetName val="Prov Life Kattik"/>
      <sheetName val="Sheet1"/>
      <sheetName val="life  Mangsir"/>
      <sheetName val="Prov Life Mangsir"/>
      <sheetName val="internal_Mangsir"/>
      <sheetName val="Web_nonlife Mangsir"/>
      <sheetName val="life  Poush"/>
      <sheetName val="Prov Life Poush"/>
      <sheetName val="internal_Poush"/>
      <sheetName val="Web_nonlife Poush"/>
      <sheetName val="internal_Magh"/>
      <sheetName val="Web_nonlife Magh"/>
      <sheetName val="life  Magh"/>
      <sheetName val="Prov Life Magh"/>
      <sheetName val="life  Falgun"/>
      <sheetName val="Prov Life Falgun"/>
      <sheetName val="Web_nonlife Falgun"/>
      <sheetName val="internal_Falgun"/>
      <sheetName val="Surrender"/>
      <sheetName val="life  Chaitra"/>
      <sheetName val="Prov Life Chaitra"/>
      <sheetName val="internal_Chaitra"/>
      <sheetName val="web_nonlife Chaitra"/>
      <sheetName val="life  Baishakh"/>
      <sheetName val="Prov Life Baishakh"/>
      <sheetName val="internal_Baishakh"/>
      <sheetName val="web_nonlife Baishakh"/>
      <sheetName val="internal_Jestha"/>
      <sheetName val="web_nonlife Jestha"/>
      <sheetName val="life  Jestha"/>
      <sheetName val="Prov Life Jest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A6" t="str">
            <v>राष्ट्रिय जीवन बीमा क. लि.</v>
          </cell>
          <cell r="E6">
            <v>3348.1707959365999</v>
          </cell>
          <cell r="L6">
            <v>90064.016557611598</v>
          </cell>
        </row>
        <row r="7">
          <cell r="A7" t="str">
            <v>नेशनल लाईफ इ. कं.लि.</v>
          </cell>
          <cell r="E7">
            <v>17032.672668095438</v>
          </cell>
          <cell r="L7">
            <v>189046.73790076544</v>
          </cell>
        </row>
        <row r="8">
          <cell r="A8" t="str">
            <v>नेपाल लाइफ इ. कम्पनी लि.</v>
          </cell>
          <cell r="E8">
            <v>44341.527559588954</v>
          </cell>
          <cell r="L8">
            <v>410244.23441750766</v>
          </cell>
        </row>
        <row r="9">
          <cell r="A9" t="str">
            <v>लाइफ इ. कर्पोरेशन (नेपाल) लि.</v>
          </cell>
          <cell r="E9">
            <v>16669.358189999999</v>
          </cell>
          <cell r="L9">
            <v>172416.56153159999</v>
          </cell>
        </row>
        <row r="10">
          <cell r="A10" t="str">
            <v xml:space="preserve">मेट लाइफ </v>
          </cell>
          <cell r="E10">
            <v>5580.8860890000005</v>
          </cell>
          <cell r="L10">
            <v>55451.677740300009</v>
          </cell>
        </row>
        <row r="11">
          <cell r="A11" t="str">
            <v>एशियन लाइफ इ. क. लि.</v>
          </cell>
          <cell r="E11">
            <v>7205.6503263975701</v>
          </cell>
          <cell r="L11">
            <v>78612.271244613803</v>
          </cell>
        </row>
        <row r="12">
          <cell r="A12" t="str">
            <v>आइएमई लाइफ इ. क. लि.</v>
          </cell>
          <cell r="E12">
            <v>5309.8985318616596</v>
          </cell>
          <cell r="L12">
            <v>47219.823428629163</v>
          </cell>
        </row>
        <row r="13">
          <cell r="A13" t="str">
            <v>सन नेपाल लाइफ इ. क. लि.</v>
          </cell>
          <cell r="E13">
            <v>3208.3393158939998</v>
          </cell>
          <cell r="L13">
            <v>37389.262701843996</v>
          </cell>
        </row>
        <row r="14">
          <cell r="A14" t="str">
            <v>रिलायबल नेपाल ला. इ. क. लि.</v>
          </cell>
          <cell r="E14">
            <v>4096.2483713944002</v>
          </cell>
          <cell r="L14">
            <v>45576.085101094395</v>
          </cell>
        </row>
        <row r="15">
          <cell r="A15" t="str">
            <v>सिटिजन लाइफ इ. क. लि.</v>
          </cell>
          <cell r="E15">
            <v>6469.4263734512606</v>
          </cell>
          <cell r="L15">
            <v>63274.583979418763</v>
          </cell>
        </row>
        <row r="16">
          <cell r="A16" t="str">
            <v>सुर्यज्योति लाइफ इ. क. लि.</v>
          </cell>
          <cell r="E16">
            <v>9277.5136762543298</v>
          </cell>
          <cell r="L16">
            <v>94581.107760825587</v>
          </cell>
        </row>
        <row r="17">
          <cell r="A17" t="str">
            <v>सानीमा रिलायन्स लाइफ इ. लि.</v>
          </cell>
          <cell r="E17">
            <v>5650.9997504796393</v>
          </cell>
          <cell r="L17">
            <v>59029.776040274635</v>
          </cell>
        </row>
        <row r="18">
          <cell r="A18" t="str">
            <v>हिमालयन लाइफ इ.लि.</v>
          </cell>
          <cell r="E18">
            <v>14280.710223436599</v>
          </cell>
          <cell r="L18">
            <v>152220.15286351161</v>
          </cell>
        </row>
        <row r="19">
          <cell r="A19" t="str">
            <v>प्रभु महालक्ष्मी लाइफ इ. लि.</v>
          </cell>
          <cell r="E19">
            <v>4444.8895441997502</v>
          </cell>
          <cell r="L19">
            <v>45466.529823868499</v>
          </cell>
        </row>
      </sheetData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5EEE-D750-4B2C-8E1D-DD6F81998BEE}">
  <sheetPr>
    <pageSetUpPr fitToPage="1"/>
  </sheetPr>
  <dimension ref="A1:BC110"/>
  <sheetViews>
    <sheetView tabSelected="1" view="pageBreakPreview" topLeftCell="A97" zoomScaleNormal="100" zoomScaleSheetLayoutView="100" workbookViewId="0">
      <pane xSplit="1" topLeftCell="B1" activePane="topRight" state="frozen"/>
      <selection activeCell="A3" sqref="A3:K3"/>
      <selection pane="topRight" activeCell="A86" sqref="A86:L110"/>
    </sheetView>
  </sheetViews>
  <sheetFormatPr defaultRowHeight="15" x14ac:dyDescent="0.25"/>
  <cols>
    <col min="1" max="1" width="26.28515625" customWidth="1"/>
    <col min="2" max="2" width="16" customWidth="1"/>
    <col min="3" max="3" width="14.5703125" customWidth="1"/>
    <col min="4" max="4" width="15.85546875" customWidth="1"/>
    <col min="5" max="5" width="18.7109375" customWidth="1"/>
    <col min="6" max="6" width="17.42578125" customWidth="1"/>
    <col min="7" max="7" width="18" bestFit="1" customWidth="1"/>
    <col min="8" max="8" width="14.7109375" customWidth="1"/>
    <col min="9" max="9" width="20.5703125" bestFit="1" customWidth="1"/>
    <col min="10" max="10" width="17.7109375" bestFit="1" customWidth="1"/>
    <col min="11" max="11" width="20.7109375" bestFit="1" customWidth="1"/>
    <col min="12" max="12" width="21.85546875" bestFit="1" customWidth="1"/>
  </cols>
  <sheetData>
    <row r="1" spans="1:55" ht="30" customHeight="1" x14ac:dyDescent="0.25"/>
    <row r="2" spans="1:55" ht="14.25" customHeight="1" x14ac:dyDescent="0.45">
      <c r="B2" s="1"/>
      <c r="C2" s="1"/>
      <c r="D2" s="1"/>
      <c r="E2" s="1"/>
      <c r="F2" s="1"/>
      <c r="G2" s="1"/>
      <c r="H2" s="2"/>
      <c r="K2" s="3" t="s">
        <v>0</v>
      </c>
      <c r="L2" s="3"/>
    </row>
    <row r="3" spans="1:55" ht="29.25" customHeight="1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2</v>
      </c>
    </row>
    <row r="4" spans="1:55" ht="16.5" customHeight="1" x14ac:dyDescent="0.25">
      <c r="A4" s="6" t="s">
        <v>3</v>
      </c>
      <c r="B4" s="7" t="s">
        <v>4</v>
      </c>
      <c r="C4" s="7"/>
      <c r="D4" s="7"/>
      <c r="E4" s="7"/>
      <c r="F4" s="7"/>
      <c r="G4" s="7"/>
      <c r="H4" s="8" t="s">
        <v>5</v>
      </c>
      <c r="I4" s="9"/>
      <c r="J4" s="9"/>
      <c r="K4" s="9"/>
      <c r="L4" s="10"/>
    </row>
    <row r="5" spans="1:55" s="12" customFormat="1" ht="66" customHeight="1" x14ac:dyDescent="0.25">
      <c r="A5" s="6"/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6</v>
      </c>
      <c r="J5" s="11" t="s">
        <v>7</v>
      </c>
      <c r="K5" s="11" t="s">
        <v>8</v>
      </c>
      <c r="L5" s="11" t="s">
        <v>13</v>
      </c>
    </row>
    <row r="6" spans="1:55" ht="19.5" x14ac:dyDescent="0.5">
      <c r="A6" s="13" t="s">
        <v>14</v>
      </c>
      <c r="B6" s="14">
        <v>395.82121000000001</v>
      </c>
      <c r="C6" s="14">
        <v>142.5684459366</v>
      </c>
      <c r="D6" s="14">
        <v>2809.7811400000001</v>
      </c>
      <c r="E6" s="14">
        <f>B6+C6+D6</f>
        <v>3348.1707959365999</v>
      </c>
      <c r="F6" s="15">
        <v>532</v>
      </c>
      <c r="G6" s="14">
        <v>6671.8339999999998</v>
      </c>
      <c r="H6" s="16">
        <v>561657</v>
      </c>
      <c r="I6" s="17">
        <v>9596.4821100000008</v>
      </c>
      <c r="J6" s="17">
        <v>1468.6363376116001</v>
      </c>
      <c r="K6" s="17">
        <v>78998.898109999995</v>
      </c>
      <c r="L6" s="17">
        <v>90064.016557611598</v>
      </c>
    </row>
    <row r="7" spans="1:55" ht="19.5" x14ac:dyDescent="0.5">
      <c r="A7" s="13" t="s">
        <v>15</v>
      </c>
      <c r="B7" s="14">
        <v>6083.7905156999996</v>
      </c>
      <c r="C7" s="14">
        <v>205.79445239544</v>
      </c>
      <c r="D7" s="14">
        <v>10743.0877</v>
      </c>
      <c r="E7" s="14">
        <f t="shared" ref="E7:E19" si="0">B7+C7+D7</f>
        <v>17032.672668095438</v>
      </c>
      <c r="F7" s="15">
        <v>39999</v>
      </c>
      <c r="G7" s="14">
        <v>134369.55233999999</v>
      </c>
      <c r="H7" s="16">
        <v>1521529</v>
      </c>
      <c r="I7" s="17">
        <v>47035.134664300007</v>
      </c>
      <c r="J7" s="17">
        <v>2119.9446264654403</v>
      </c>
      <c r="K7" s="17">
        <v>139891.65860999998</v>
      </c>
      <c r="L7" s="17">
        <v>189046.73790076544</v>
      </c>
    </row>
    <row r="8" spans="1:55" ht="19.5" x14ac:dyDescent="0.5">
      <c r="A8" s="13" t="s">
        <v>16</v>
      </c>
      <c r="B8" s="14">
        <v>10801.183489999999</v>
      </c>
      <c r="C8" s="14">
        <v>308.38174718894999</v>
      </c>
      <c r="D8" s="14">
        <v>33231.962322400002</v>
      </c>
      <c r="E8" s="14">
        <f t="shared" si="0"/>
        <v>44341.527559588954</v>
      </c>
      <c r="F8" s="15">
        <v>84736</v>
      </c>
      <c r="G8" s="14">
        <v>208929.09920999999</v>
      </c>
      <c r="H8" s="16">
        <v>2081022</v>
      </c>
      <c r="I8" s="17">
        <v>79113.486284599989</v>
      </c>
      <c r="J8" s="17">
        <v>3176.7242520077007</v>
      </c>
      <c r="K8" s="17">
        <v>327954.0238809</v>
      </c>
      <c r="L8" s="17">
        <v>410244.23441750766</v>
      </c>
    </row>
    <row r="9" spans="1:55" ht="19.5" x14ac:dyDescent="0.5">
      <c r="A9" s="13" t="s">
        <v>17</v>
      </c>
      <c r="B9" s="14">
        <v>2714.6931100000002</v>
      </c>
      <c r="C9" s="14">
        <v>0</v>
      </c>
      <c r="D9" s="14">
        <v>13954.665080000001</v>
      </c>
      <c r="E9" s="14">
        <f t="shared" si="0"/>
        <v>16669.358189999999</v>
      </c>
      <c r="F9" s="15">
        <v>5814</v>
      </c>
      <c r="G9" s="14">
        <v>25732.61</v>
      </c>
      <c r="H9" s="16">
        <v>683956</v>
      </c>
      <c r="I9" s="17">
        <v>24106.814011999999</v>
      </c>
      <c r="J9" s="17">
        <v>0</v>
      </c>
      <c r="K9" s="17">
        <v>148309.7475196</v>
      </c>
      <c r="L9" s="17">
        <v>172416.56153159999</v>
      </c>
    </row>
    <row r="10" spans="1:55" ht="19.5" x14ac:dyDescent="0.5">
      <c r="A10" s="13" t="s">
        <v>18</v>
      </c>
      <c r="B10" s="14">
        <v>1482.7067006000004</v>
      </c>
      <c r="C10" s="14">
        <v>0</v>
      </c>
      <c r="D10" s="14">
        <v>4098.1793883999999</v>
      </c>
      <c r="E10" s="14">
        <f t="shared" si="0"/>
        <v>5580.8860890000005</v>
      </c>
      <c r="F10" s="15">
        <v>51832</v>
      </c>
      <c r="G10" s="14">
        <v>75157.303516700005</v>
      </c>
      <c r="H10" s="16">
        <v>762123</v>
      </c>
      <c r="I10" s="17">
        <v>12583.9214233</v>
      </c>
      <c r="J10" s="17">
        <v>0</v>
      </c>
      <c r="K10" s="17">
        <v>42867.756317000007</v>
      </c>
      <c r="L10" s="17">
        <v>55451.677740300009</v>
      </c>
    </row>
    <row r="11" spans="1:55" ht="19.5" x14ac:dyDescent="0.5">
      <c r="A11" s="13" t="s">
        <v>19</v>
      </c>
      <c r="B11" s="14">
        <v>1984.47101</v>
      </c>
      <c r="C11" s="14">
        <v>191.22767639756998</v>
      </c>
      <c r="D11" s="14">
        <v>5029.9516400000002</v>
      </c>
      <c r="E11" s="14">
        <f t="shared" si="0"/>
        <v>7205.6503263975701</v>
      </c>
      <c r="F11" s="15">
        <v>46815</v>
      </c>
      <c r="G11" s="14">
        <v>350088.78629999998</v>
      </c>
      <c r="H11" s="16">
        <v>865720</v>
      </c>
      <c r="I11" s="17">
        <v>15897.658159999997</v>
      </c>
      <c r="J11" s="17">
        <v>1969.8883050138199</v>
      </c>
      <c r="K11" s="17">
        <v>60744.724779599994</v>
      </c>
      <c r="L11" s="17">
        <v>78612.271244613803</v>
      </c>
    </row>
    <row r="12" spans="1:55" ht="19.5" x14ac:dyDescent="0.5">
      <c r="A12" s="13" t="s">
        <v>20</v>
      </c>
      <c r="B12" s="14">
        <v>2260.0127815999995</v>
      </c>
      <c r="C12" s="14">
        <v>262.20196796165999</v>
      </c>
      <c r="D12" s="14">
        <v>2787.6837823000001</v>
      </c>
      <c r="E12" s="14">
        <f t="shared" si="0"/>
        <v>5309.8985318616596</v>
      </c>
      <c r="F12" s="15">
        <v>26541</v>
      </c>
      <c r="G12" s="14">
        <v>88268.574817999994</v>
      </c>
      <c r="H12" s="16">
        <v>705167</v>
      </c>
      <c r="I12" s="17">
        <v>12643.891781500002</v>
      </c>
      <c r="J12" s="17">
        <v>2701.0137861291601</v>
      </c>
      <c r="K12" s="17">
        <v>31874.917860999998</v>
      </c>
      <c r="L12" s="17">
        <v>47219.823428629163</v>
      </c>
    </row>
    <row r="13" spans="1:55" s="20" customFormat="1" ht="19.5" x14ac:dyDescent="0.5">
      <c r="A13" s="13" t="s">
        <v>21</v>
      </c>
      <c r="B13" s="19">
        <v>1163.5298299999999</v>
      </c>
      <c r="C13" s="14">
        <v>433.90396589400001</v>
      </c>
      <c r="D13" s="14">
        <v>1610.90552</v>
      </c>
      <c r="E13" s="14">
        <f t="shared" si="0"/>
        <v>3208.3393158939998</v>
      </c>
      <c r="F13" s="15">
        <v>6131</v>
      </c>
      <c r="G13" s="19">
        <v>21341.090970000001</v>
      </c>
      <c r="H13" s="16">
        <v>1033461</v>
      </c>
      <c r="I13" s="17">
        <v>9217.3836351999998</v>
      </c>
      <c r="J13" s="17">
        <v>4469.7627666440003</v>
      </c>
      <c r="K13" s="17">
        <v>23702.116299999998</v>
      </c>
      <c r="L13" s="17">
        <v>37389.262701843996</v>
      </c>
      <c r="M13"/>
      <c r="N13"/>
      <c r="O13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</row>
    <row r="14" spans="1:55" ht="19.5" x14ac:dyDescent="0.5">
      <c r="A14" s="13" t="s">
        <v>22</v>
      </c>
      <c r="B14" s="19">
        <v>1511.4973227</v>
      </c>
      <c r="C14" s="14">
        <v>198.3560986944</v>
      </c>
      <c r="D14" s="14">
        <v>2386.3949499999999</v>
      </c>
      <c r="E14" s="14">
        <f t="shared" si="0"/>
        <v>4096.2483713944002</v>
      </c>
      <c r="F14" s="15">
        <v>35899</v>
      </c>
      <c r="G14" s="19">
        <v>91300.328609999997</v>
      </c>
      <c r="H14" s="16">
        <v>2510231</v>
      </c>
      <c r="I14" s="17">
        <v>13340.379019199998</v>
      </c>
      <c r="J14" s="17">
        <v>2043.3201218944002</v>
      </c>
      <c r="K14" s="17">
        <v>30192.38596</v>
      </c>
      <c r="L14" s="17">
        <v>45576.085101094395</v>
      </c>
    </row>
    <row r="15" spans="1:55" ht="19.5" x14ac:dyDescent="0.5">
      <c r="A15" s="13" t="s">
        <v>23</v>
      </c>
      <c r="B15" s="14">
        <v>1868.3727524999999</v>
      </c>
      <c r="C15" s="14">
        <v>187.81843095125998</v>
      </c>
      <c r="D15" s="14">
        <v>4413.2351900000003</v>
      </c>
      <c r="E15" s="14">
        <f t="shared" si="0"/>
        <v>6469.4263734512606</v>
      </c>
      <c r="F15" s="15">
        <v>46568</v>
      </c>
      <c r="G15" s="14">
        <v>217459.92490300004</v>
      </c>
      <c r="H15" s="16">
        <v>988454</v>
      </c>
      <c r="I15" s="17">
        <v>17323.813239000003</v>
      </c>
      <c r="J15" s="17">
        <v>1934.76874041876</v>
      </c>
      <c r="K15" s="17">
        <v>44016.002</v>
      </c>
      <c r="L15" s="17">
        <v>63274.583979418763</v>
      </c>
    </row>
    <row r="16" spans="1:55" ht="19.5" x14ac:dyDescent="0.5">
      <c r="A16" s="13" t="s">
        <v>24</v>
      </c>
      <c r="B16" s="14">
        <v>3011.6505657999996</v>
      </c>
      <c r="C16" s="14">
        <v>239.57697545432995</v>
      </c>
      <c r="D16" s="14">
        <v>6026.2861350000003</v>
      </c>
      <c r="E16" s="14">
        <f t="shared" si="0"/>
        <v>9277.5136762543298</v>
      </c>
      <c r="F16" s="15">
        <v>55943</v>
      </c>
      <c r="G16" s="14">
        <v>159881.55093</v>
      </c>
      <c r="H16" s="16">
        <v>781087</v>
      </c>
      <c r="I16" s="17">
        <v>23566.436263600001</v>
      </c>
      <c r="J16" s="17">
        <v>2467.9475847255799</v>
      </c>
      <c r="K16" s="17">
        <v>68546.723912500005</v>
      </c>
      <c r="L16" s="17">
        <v>94581.107760825587</v>
      </c>
    </row>
    <row r="17" spans="1:12" ht="19.5" x14ac:dyDescent="0.5">
      <c r="A17" s="13" t="s">
        <v>25</v>
      </c>
      <c r="B17" s="14">
        <v>1574.7245499999999</v>
      </c>
      <c r="C17" s="14">
        <v>211.99308047963999</v>
      </c>
      <c r="D17" s="14">
        <v>3864.2821199999998</v>
      </c>
      <c r="E17" s="14">
        <f t="shared" si="0"/>
        <v>5650.9997504796393</v>
      </c>
      <c r="F17" s="15">
        <v>17859</v>
      </c>
      <c r="G17" s="14">
        <v>91422.884940000004</v>
      </c>
      <c r="H17" s="16">
        <v>666912</v>
      </c>
      <c r="I17" s="17">
        <v>14923.718079999999</v>
      </c>
      <c r="J17" s="17">
        <v>2183.7983802746403</v>
      </c>
      <c r="K17" s="17">
        <v>41922.259579999998</v>
      </c>
      <c r="L17" s="17">
        <v>59029.776040274635</v>
      </c>
    </row>
    <row r="18" spans="1:12" ht="19.5" x14ac:dyDescent="0.5">
      <c r="A18" s="13" t="s">
        <v>26</v>
      </c>
      <c r="B18" s="14">
        <v>2448.3972675</v>
      </c>
      <c r="C18" s="14">
        <v>142.5684459366</v>
      </c>
      <c r="D18" s="14">
        <v>11689.74451</v>
      </c>
      <c r="E18" s="14">
        <f t="shared" si="0"/>
        <v>14280.710223436599</v>
      </c>
      <c r="F18" s="15">
        <v>5123</v>
      </c>
      <c r="G18" s="14">
        <v>41668.744550000003</v>
      </c>
      <c r="H18" s="16">
        <v>411064</v>
      </c>
      <c r="I18" s="17">
        <v>21674.950485900001</v>
      </c>
      <c r="J18" s="17">
        <v>1468.6363376116001</v>
      </c>
      <c r="K18" s="17">
        <v>129076.56604000002</v>
      </c>
      <c r="L18" s="17">
        <v>152220.15286351161</v>
      </c>
    </row>
    <row r="19" spans="1:12" ht="19.5" x14ac:dyDescent="0.5">
      <c r="A19" s="13" t="s">
        <v>27</v>
      </c>
      <c r="B19" s="14">
        <v>1650.7698658000002</v>
      </c>
      <c r="C19" s="14">
        <v>147.21741699974999</v>
      </c>
      <c r="D19" s="14">
        <v>2646.9022614</v>
      </c>
      <c r="E19" s="14">
        <f t="shared" si="0"/>
        <v>4444.8895441997502</v>
      </c>
      <c r="F19" s="15">
        <v>13183</v>
      </c>
      <c r="G19" s="14">
        <v>104654.045</v>
      </c>
      <c r="H19" s="16">
        <v>263992</v>
      </c>
      <c r="I19" s="17">
        <v>12440.3729437</v>
      </c>
      <c r="J19" s="17">
        <v>1516.5266529685</v>
      </c>
      <c r="K19" s="17">
        <v>31509.630227199999</v>
      </c>
      <c r="L19" s="17">
        <v>45466.529823868499</v>
      </c>
    </row>
    <row r="20" spans="1:12" ht="19.5" x14ac:dyDescent="0.25">
      <c r="A20" s="21" t="s">
        <v>28</v>
      </c>
      <c r="B20" s="22">
        <f t="shared" ref="B20:H20" si="1">SUM(B6:B19)</f>
        <v>38951.620972199999</v>
      </c>
      <c r="C20" s="22">
        <f>SUM(C6:C19)</f>
        <v>2671.6087042902</v>
      </c>
      <c r="D20" s="22">
        <f t="shared" si="1"/>
        <v>105293.06173950002</v>
      </c>
      <c r="E20" s="22">
        <f t="shared" si="1"/>
        <v>146916.29141599018</v>
      </c>
      <c r="F20" s="23">
        <f t="shared" si="1"/>
        <v>436975</v>
      </c>
      <c r="G20" s="22">
        <f t="shared" si="1"/>
        <v>1616946.3300876997</v>
      </c>
      <c r="H20" s="23">
        <f t="shared" si="1"/>
        <v>13836375</v>
      </c>
      <c r="I20" s="22">
        <v>313464.4421023</v>
      </c>
      <c r="J20" s="22">
        <v>27520.967891765202</v>
      </c>
      <c r="K20" s="22">
        <v>1199607.4110977999</v>
      </c>
      <c r="L20" s="22">
        <v>1540592.8210918652</v>
      </c>
    </row>
    <row r="21" spans="1:12" ht="19.5" x14ac:dyDescent="0.5">
      <c r="A21" s="24" t="s">
        <v>29</v>
      </c>
      <c r="B21" s="25"/>
      <c r="C21" s="25"/>
      <c r="D21" s="25"/>
      <c r="E21" s="25"/>
      <c r="F21" s="25"/>
      <c r="G21" s="25"/>
      <c r="H21" s="26"/>
      <c r="I21" s="27"/>
      <c r="J21" s="27"/>
      <c r="K21" s="27"/>
      <c r="L21" s="27"/>
    </row>
    <row r="22" spans="1:12" ht="19.5" x14ac:dyDescent="0.5">
      <c r="A22" s="13" t="s">
        <v>30</v>
      </c>
      <c r="B22" s="14">
        <v>244.43485000000001</v>
      </c>
      <c r="C22" s="14">
        <v>142.5684459366</v>
      </c>
      <c r="D22" s="14">
        <v>13.199249999999999</v>
      </c>
      <c r="E22" s="14">
        <f t="shared" ref="E22:E24" si="2">B22+C22+D22</f>
        <v>400.20254593660002</v>
      </c>
      <c r="F22" s="15">
        <v>63039</v>
      </c>
      <c r="G22" s="14">
        <v>57754.889929999998</v>
      </c>
      <c r="H22" s="15">
        <v>1120685</v>
      </c>
      <c r="I22" s="17">
        <v>2618.1912000000002</v>
      </c>
      <c r="J22" s="17">
        <v>1468.6363376116001</v>
      </c>
      <c r="K22" s="17">
        <v>50.09854</v>
      </c>
      <c r="L22" s="17">
        <v>4136.9260776116007</v>
      </c>
    </row>
    <row r="23" spans="1:12" ht="19.5" x14ac:dyDescent="0.5">
      <c r="A23" s="13" t="s">
        <v>31</v>
      </c>
      <c r="B23" s="14">
        <v>220.21807000000001</v>
      </c>
      <c r="C23" s="14">
        <v>142.5684459366</v>
      </c>
      <c r="D23" s="14">
        <v>9.1130800000000001</v>
      </c>
      <c r="E23" s="14">
        <f t="shared" si="2"/>
        <v>371.89959593660006</v>
      </c>
      <c r="F23" s="15">
        <v>15481</v>
      </c>
      <c r="G23" s="14">
        <v>26174.15538</v>
      </c>
      <c r="H23" s="15">
        <v>394401</v>
      </c>
      <c r="I23" s="17">
        <v>2455.56772</v>
      </c>
      <c r="J23" s="17">
        <v>1468.6363376116001</v>
      </c>
      <c r="K23" s="17">
        <v>70.774839999999998</v>
      </c>
      <c r="L23" s="17">
        <v>3994.9788976116001</v>
      </c>
    </row>
    <row r="24" spans="1:12" ht="19.5" x14ac:dyDescent="0.5">
      <c r="A24" s="13" t="s">
        <v>32</v>
      </c>
      <c r="B24" s="14">
        <v>213.55116000000001</v>
      </c>
      <c r="C24" s="14">
        <v>142.5684459366</v>
      </c>
      <c r="D24" s="14">
        <v>28.217310000000001</v>
      </c>
      <c r="E24" s="14">
        <f t="shared" si="2"/>
        <v>384.33691593660001</v>
      </c>
      <c r="F24" s="15">
        <v>24418</v>
      </c>
      <c r="G24" s="14">
        <v>54216.302000000003</v>
      </c>
      <c r="H24" s="15">
        <v>147240</v>
      </c>
      <c r="I24" s="17">
        <v>1286.2364</v>
      </c>
      <c r="J24" s="17">
        <v>1468.6363376116001</v>
      </c>
      <c r="K24" s="17">
        <v>95.761769999999999</v>
      </c>
      <c r="L24" s="17">
        <v>2850.6345076116004</v>
      </c>
    </row>
    <row r="25" spans="1:12" ht="19.5" x14ac:dyDescent="0.5">
      <c r="A25" s="28" t="s">
        <v>33</v>
      </c>
      <c r="B25" s="22">
        <f>SUM(B22:B24)</f>
        <v>678.20407999999998</v>
      </c>
      <c r="C25" s="22">
        <f>SUM(C22:C24)</f>
        <v>427.70533780979997</v>
      </c>
      <c r="D25" s="22">
        <f t="shared" ref="D25:H25" si="3">SUM(D22:D24)</f>
        <v>50.529640000000001</v>
      </c>
      <c r="E25" s="22">
        <f t="shared" si="3"/>
        <v>1156.4390578098</v>
      </c>
      <c r="F25" s="23">
        <f t="shared" si="3"/>
        <v>102938</v>
      </c>
      <c r="G25" s="22">
        <f t="shared" si="3"/>
        <v>138145.34731000001</v>
      </c>
      <c r="H25" s="22">
        <f t="shared" si="3"/>
        <v>1662326</v>
      </c>
      <c r="I25" s="22">
        <v>6359.99532</v>
      </c>
      <c r="J25" s="22">
        <v>4405.9090128347998</v>
      </c>
      <c r="K25" s="22">
        <v>216.63515000000001</v>
      </c>
      <c r="L25" s="22">
        <v>10982.5394828348</v>
      </c>
    </row>
    <row r="26" spans="1:12" ht="19.5" x14ac:dyDescent="0.5">
      <c r="A26" s="29" t="s">
        <v>34</v>
      </c>
      <c r="B26" s="30">
        <f>B20+B25</f>
        <v>39629.825052200002</v>
      </c>
      <c r="C26" s="30">
        <f>C20+C25</f>
        <v>3099.3140420999998</v>
      </c>
      <c r="D26" s="30">
        <f t="shared" ref="D26:H26" si="4">D20+D25</f>
        <v>105343.59137950001</v>
      </c>
      <c r="E26" s="30">
        <f t="shared" si="4"/>
        <v>148072.73047379998</v>
      </c>
      <c r="F26" s="31">
        <f t="shared" si="4"/>
        <v>539913</v>
      </c>
      <c r="G26" s="30">
        <f t="shared" si="4"/>
        <v>1755091.6773976998</v>
      </c>
      <c r="H26" s="31">
        <f t="shared" si="4"/>
        <v>15498701</v>
      </c>
      <c r="I26" s="30">
        <v>319824.43742229999</v>
      </c>
      <c r="J26" s="30">
        <v>31926.876904600002</v>
      </c>
      <c r="K26" s="30">
        <v>1199824.0462477999</v>
      </c>
      <c r="L26" s="30">
        <v>1551575.3605746999</v>
      </c>
    </row>
    <row r="27" spans="1:12" s="37" customFormat="1" ht="25.5" customHeight="1" x14ac:dyDescent="0.45">
      <c r="A27" s="32" t="s">
        <v>36</v>
      </c>
      <c r="B27" s="33"/>
      <c r="C27" s="34"/>
      <c r="D27" s="33"/>
      <c r="E27" s="33"/>
      <c r="F27" s="33"/>
      <c r="G27" s="33"/>
      <c r="H27" s="33"/>
      <c r="I27" s="33"/>
      <c r="J27" s="33"/>
      <c r="K27" s="33"/>
      <c r="L27" s="35"/>
    </row>
    <row r="28" spans="1:12" ht="18" x14ac:dyDescent="0.45">
      <c r="A28" s="32"/>
      <c r="B28" s="38"/>
      <c r="C28" s="38"/>
      <c r="D28" s="32"/>
      <c r="E28" s="38"/>
      <c r="F28" s="39"/>
      <c r="H28" s="40"/>
      <c r="I28" s="41"/>
      <c r="J28" s="41"/>
      <c r="K28" s="41"/>
      <c r="L28" s="41"/>
    </row>
    <row r="29" spans="1:12" s="37" customFormat="1" ht="19.5" customHeight="1" x14ac:dyDescent="0.2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s="37" customFormat="1" ht="27.75" customHeight="1" x14ac:dyDescent="0.45">
      <c r="A30" s="42"/>
      <c r="B30" s="42"/>
      <c r="C30" s="43"/>
      <c r="D30" s="42"/>
      <c r="E30" s="42"/>
      <c r="G30" s="42"/>
      <c r="H30" s="44"/>
      <c r="I30" s="45" t="s">
        <v>0</v>
      </c>
      <c r="J30" s="45"/>
      <c r="K30" s="46"/>
      <c r="L30" s="35"/>
    </row>
    <row r="31" spans="1:12" s="37" customFormat="1" ht="39" customHeight="1" x14ac:dyDescent="0.45">
      <c r="A31" s="4" t="s">
        <v>37</v>
      </c>
      <c r="B31" s="4"/>
      <c r="C31" s="4"/>
      <c r="D31" s="4"/>
      <c r="E31" s="4"/>
      <c r="F31" s="4"/>
      <c r="G31" s="4"/>
      <c r="H31" s="4"/>
      <c r="I31" s="4"/>
      <c r="J31" s="2" t="s">
        <v>2</v>
      </c>
      <c r="L31" s="2"/>
    </row>
    <row r="32" spans="1:12" s="37" customFormat="1" ht="19.5" x14ac:dyDescent="0.25">
      <c r="A32" s="6" t="s">
        <v>3</v>
      </c>
      <c r="B32" s="8" t="s">
        <v>4</v>
      </c>
      <c r="C32" s="9"/>
      <c r="D32" s="9"/>
      <c r="E32" s="9"/>
      <c r="F32" s="10"/>
      <c r="G32" s="8" t="s">
        <v>5</v>
      </c>
      <c r="H32" s="9"/>
      <c r="I32" s="9"/>
      <c r="J32" s="10"/>
    </row>
    <row r="33" spans="1:12" s="37" customFormat="1" ht="54.75" customHeight="1" x14ac:dyDescent="0.25">
      <c r="A33" s="6"/>
      <c r="B33" s="11" t="s">
        <v>38</v>
      </c>
      <c r="C33" s="11" t="s">
        <v>8</v>
      </c>
      <c r="D33" s="11" t="s">
        <v>39</v>
      </c>
      <c r="E33" s="11" t="s">
        <v>10</v>
      </c>
      <c r="F33" s="11" t="s">
        <v>11</v>
      </c>
      <c r="G33" s="11" t="s">
        <v>12</v>
      </c>
      <c r="H33" s="11" t="s">
        <v>38</v>
      </c>
      <c r="I33" s="11" t="s">
        <v>8</v>
      </c>
      <c r="J33" s="11" t="s">
        <v>40</v>
      </c>
    </row>
    <row r="34" spans="1:12" s="37" customFormat="1" ht="19.5" x14ac:dyDescent="0.5">
      <c r="A34" s="13" t="s">
        <v>15</v>
      </c>
      <c r="B34" s="47">
        <v>776.70082570000011</v>
      </c>
      <c r="C34" s="47">
        <v>0</v>
      </c>
      <c r="D34" s="47">
        <f>B34+C34</f>
        <v>776.70082570000011</v>
      </c>
      <c r="E34" s="47">
        <v>31674</v>
      </c>
      <c r="F34" s="48">
        <v>56214.006930000003</v>
      </c>
      <c r="G34" s="48">
        <v>875471</v>
      </c>
      <c r="H34" s="49">
        <v>7984.5177742999995</v>
      </c>
      <c r="I34" s="49">
        <v>0</v>
      </c>
      <c r="J34" s="49">
        <f>H34+I34</f>
        <v>7984.5177742999995</v>
      </c>
      <c r="K34" s="50"/>
      <c r="L34" s="50"/>
    </row>
    <row r="35" spans="1:12" s="37" customFormat="1" ht="19.5" x14ac:dyDescent="0.5">
      <c r="A35" s="13" t="s">
        <v>16</v>
      </c>
      <c r="B35" s="47">
        <v>120.66184</v>
      </c>
      <c r="C35" s="47">
        <v>3.0623200000000002</v>
      </c>
      <c r="D35" s="47">
        <f t="shared" ref="D35:D49" si="5">B35+C35</f>
        <v>123.72416</v>
      </c>
      <c r="E35" s="47">
        <v>67342</v>
      </c>
      <c r="F35" s="48">
        <v>61876.649210000003</v>
      </c>
      <c r="G35" s="48">
        <v>552891</v>
      </c>
      <c r="H35" s="49">
        <v>794.85132460000011</v>
      </c>
      <c r="I35" s="49">
        <v>27.551939999999998</v>
      </c>
      <c r="J35" s="49">
        <f t="shared" ref="J35:J49" si="6">H35+I35</f>
        <v>822.40326460000006</v>
      </c>
      <c r="K35" s="50"/>
      <c r="L35" s="50"/>
    </row>
    <row r="36" spans="1:12" s="37" customFormat="1" ht="19.5" x14ac:dyDescent="0.5">
      <c r="A36" s="13" t="s">
        <v>17</v>
      </c>
      <c r="B36" s="47">
        <v>0.42302000000000001</v>
      </c>
      <c r="C36" s="47">
        <v>0</v>
      </c>
      <c r="D36" s="47">
        <f t="shared" si="5"/>
        <v>0.42302000000000001</v>
      </c>
      <c r="E36" s="47">
        <v>53</v>
      </c>
      <c r="F36" s="48">
        <v>67.23</v>
      </c>
      <c r="G36" s="48">
        <v>703</v>
      </c>
      <c r="H36" s="49">
        <v>3.930742</v>
      </c>
      <c r="I36" s="49">
        <v>3.7499999999999999E-2</v>
      </c>
      <c r="J36" s="49">
        <f t="shared" si="6"/>
        <v>3.968242</v>
      </c>
      <c r="K36" s="50"/>
      <c r="L36" s="50"/>
    </row>
    <row r="37" spans="1:12" s="37" customFormat="1" ht="19.5" x14ac:dyDescent="0.5">
      <c r="A37" s="13" t="s">
        <v>18</v>
      </c>
      <c r="B37" s="47">
        <v>166.23547139999999</v>
      </c>
      <c r="C37" s="47">
        <v>0</v>
      </c>
      <c r="D37" s="47">
        <f t="shared" si="5"/>
        <v>166.23547139999999</v>
      </c>
      <c r="E37" s="47">
        <v>20721</v>
      </c>
      <c r="F37" s="48">
        <v>23958.926459800001</v>
      </c>
      <c r="G37" s="48">
        <v>238338</v>
      </c>
      <c r="H37" s="49">
        <v>1092.4606548999996</v>
      </c>
      <c r="I37" s="49">
        <v>0</v>
      </c>
      <c r="J37" s="49">
        <f t="shared" si="6"/>
        <v>1092.4606548999996</v>
      </c>
      <c r="K37" s="50"/>
      <c r="L37" s="50"/>
    </row>
    <row r="38" spans="1:12" s="37" customFormat="1" ht="19.5" x14ac:dyDescent="0.5">
      <c r="A38" s="13" t="s">
        <v>19</v>
      </c>
      <c r="B38" s="47">
        <v>4.9199999999999999E-3</v>
      </c>
      <c r="C38" s="47">
        <v>4.88185</v>
      </c>
      <c r="D38" s="47">
        <f t="shared" si="5"/>
        <v>4.8867700000000003</v>
      </c>
      <c r="E38" s="47">
        <v>14</v>
      </c>
      <c r="F38" s="48">
        <v>0.72</v>
      </c>
      <c r="G38" s="48">
        <v>1967</v>
      </c>
      <c r="H38" s="49">
        <v>10.91356</v>
      </c>
      <c r="I38" s="49">
        <v>38.083109999999998</v>
      </c>
      <c r="J38" s="49">
        <f t="shared" si="6"/>
        <v>48.996669999999995</v>
      </c>
      <c r="K38" s="50"/>
      <c r="L38" s="50"/>
    </row>
    <row r="39" spans="1:12" s="37" customFormat="1" ht="19.5" x14ac:dyDescent="0.5">
      <c r="A39" s="13" t="s">
        <v>21</v>
      </c>
      <c r="B39" s="47">
        <v>40.874890000000001</v>
      </c>
      <c r="C39" s="47">
        <v>0</v>
      </c>
      <c r="D39" s="47">
        <f t="shared" si="5"/>
        <v>40.874890000000001</v>
      </c>
      <c r="E39" s="47">
        <v>4493</v>
      </c>
      <c r="F39" s="48">
        <v>9712.1409700000004</v>
      </c>
      <c r="G39" s="48">
        <v>83440</v>
      </c>
      <c r="H39" s="49">
        <v>211.68901519999997</v>
      </c>
      <c r="I39" s="49">
        <v>0.45823000000000003</v>
      </c>
      <c r="J39" s="49">
        <f t="shared" si="6"/>
        <v>212.14724519999996</v>
      </c>
      <c r="K39" s="50"/>
      <c r="L39" s="50"/>
    </row>
    <row r="40" spans="1:12" s="37" customFormat="1" ht="19.5" x14ac:dyDescent="0.5">
      <c r="A40" s="13" t="s">
        <v>41</v>
      </c>
      <c r="B40" s="47">
        <v>2.71455</v>
      </c>
      <c r="C40" s="47">
        <v>4.8844700000000003</v>
      </c>
      <c r="D40" s="47">
        <f t="shared" si="5"/>
        <v>7.5990200000000003</v>
      </c>
      <c r="E40" s="47">
        <v>36</v>
      </c>
      <c r="F40" s="48">
        <v>138.44999999999999</v>
      </c>
      <c r="G40" s="48">
        <v>2856</v>
      </c>
      <c r="H40" s="49">
        <v>9.9418000000000006</v>
      </c>
      <c r="I40" s="49">
        <v>91.99812</v>
      </c>
      <c r="J40" s="49">
        <f t="shared" si="6"/>
        <v>101.93992</v>
      </c>
      <c r="K40" s="50"/>
      <c r="L40" s="50"/>
    </row>
    <row r="41" spans="1:12" s="37" customFormat="1" ht="19.5" x14ac:dyDescent="0.5">
      <c r="A41" s="13" t="s">
        <v>23</v>
      </c>
      <c r="B41" s="47">
        <v>350.72280000000001</v>
      </c>
      <c r="C41" s="47">
        <v>0</v>
      </c>
      <c r="D41" s="47">
        <f t="shared" si="5"/>
        <v>350.72280000000001</v>
      </c>
      <c r="E41" s="47">
        <v>35967</v>
      </c>
      <c r="F41" s="48">
        <v>111762.96110300001</v>
      </c>
      <c r="G41" s="48">
        <v>709069</v>
      </c>
      <c r="H41" s="49">
        <v>4114.5988133999999</v>
      </c>
      <c r="I41" s="49">
        <v>0</v>
      </c>
      <c r="J41" s="49">
        <f t="shared" si="6"/>
        <v>4114.5988133999999</v>
      </c>
      <c r="K41" s="50"/>
      <c r="L41" s="50"/>
    </row>
    <row r="42" spans="1:12" s="37" customFormat="1" ht="19.5" x14ac:dyDescent="0.5">
      <c r="A42" s="13" t="s">
        <v>24</v>
      </c>
      <c r="B42" s="47">
        <v>490.36975719999998</v>
      </c>
      <c r="C42" s="47">
        <v>0</v>
      </c>
      <c r="D42" s="47">
        <f t="shared" si="5"/>
        <v>490.36975719999998</v>
      </c>
      <c r="E42" s="47">
        <v>50149</v>
      </c>
      <c r="F42" s="48">
        <v>115127.04644999999</v>
      </c>
      <c r="G42" s="48">
        <v>401578</v>
      </c>
      <c r="H42" s="49">
        <v>3049.3627301000006</v>
      </c>
      <c r="I42" s="49">
        <v>0</v>
      </c>
      <c r="J42" s="49">
        <f t="shared" si="6"/>
        <v>3049.3627301000006</v>
      </c>
      <c r="K42" s="50"/>
      <c r="L42" s="50"/>
    </row>
    <row r="43" spans="1:12" s="37" customFormat="1" ht="19.5" x14ac:dyDescent="0.5">
      <c r="A43" s="13" t="s">
        <v>25</v>
      </c>
      <c r="B43" s="47">
        <v>88.346810000000005</v>
      </c>
      <c r="C43" s="47">
        <v>0</v>
      </c>
      <c r="D43" s="47">
        <f t="shared" si="5"/>
        <v>88.346810000000005</v>
      </c>
      <c r="E43" s="47">
        <v>12190</v>
      </c>
      <c r="F43" s="48">
        <v>39015.424939999997</v>
      </c>
      <c r="G43" s="48">
        <v>427187</v>
      </c>
      <c r="H43" s="49">
        <v>2410.7256200000002</v>
      </c>
      <c r="I43" s="49">
        <v>0</v>
      </c>
      <c r="J43" s="49">
        <f t="shared" si="6"/>
        <v>2410.7256200000002</v>
      </c>
      <c r="K43" s="50"/>
      <c r="L43" s="50"/>
    </row>
    <row r="44" spans="1:12" s="37" customFormat="1" ht="19.5" x14ac:dyDescent="0.5">
      <c r="A44" s="13" t="s">
        <v>26</v>
      </c>
      <c r="B44" s="47">
        <v>0</v>
      </c>
      <c r="C44" s="47">
        <v>0</v>
      </c>
      <c r="D44" s="47">
        <f t="shared" si="5"/>
        <v>0</v>
      </c>
      <c r="E44" s="47"/>
      <c r="F44" s="48">
        <v>0</v>
      </c>
      <c r="G44" s="48">
        <v>135</v>
      </c>
      <c r="H44" s="49">
        <v>0</v>
      </c>
      <c r="I44" s="49">
        <v>0.1166</v>
      </c>
      <c r="J44" s="49">
        <f t="shared" si="6"/>
        <v>0.1166</v>
      </c>
      <c r="K44" s="50"/>
      <c r="L44" s="50"/>
    </row>
    <row r="45" spans="1:12" s="37" customFormat="1" ht="19.5" x14ac:dyDescent="0.5">
      <c r="A45" s="13" t="s">
        <v>27</v>
      </c>
      <c r="B45" s="47">
        <v>51.589495800000002</v>
      </c>
      <c r="C45" s="47">
        <v>0</v>
      </c>
      <c r="D45" s="47">
        <f t="shared" si="5"/>
        <v>51.589495800000002</v>
      </c>
      <c r="E45" s="47">
        <v>2834</v>
      </c>
      <c r="F45" s="48">
        <v>5973.2049999999999</v>
      </c>
      <c r="G45" s="48">
        <v>116854</v>
      </c>
      <c r="H45" s="49">
        <v>743.12810150000007</v>
      </c>
      <c r="I45" s="49">
        <v>0</v>
      </c>
      <c r="J45" s="49">
        <f t="shared" si="6"/>
        <v>743.12810150000007</v>
      </c>
      <c r="K45" s="50"/>
      <c r="L45" s="50"/>
    </row>
    <row r="46" spans="1:12" s="37" customFormat="1" ht="19.5" x14ac:dyDescent="0.5">
      <c r="A46" s="24" t="s">
        <v>29</v>
      </c>
      <c r="B46" s="51"/>
      <c r="C46" s="51"/>
      <c r="D46" s="51"/>
      <c r="E46" s="52"/>
      <c r="F46" s="51"/>
      <c r="G46" s="51"/>
      <c r="H46" s="51"/>
      <c r="I46" s="51"/>
      <c r="J46" s="53"/>
      <c r="K46" s="50"/>
      <c r="L46" s="50"/>
    </row>
    <row r="47" spans="1:12" s="37" customFormat="1" ht="19.5" x14ac:dyDescent="0.5">
      <c r="A47" s="13" t="s">
        <v>30</v>
      </c>
      <c r="B47" s="47">
        <v>244.43485000000001</v>
      </c>
      <c r="C47" s="47">
        <v>13.199249999999999</v>
      </c>
      <c r="D47" s="47">
        <f t="shared" si="5"/>
        <v>257.63409999999999</v>
      </c>
      <c r="E47" s="47">
        <v>62987</v>
      </c>
      <c r="F47" s="48">
        <v>48484.889929999998</v>
      </c>
      <c r="G47" s="48">
        <v>1119758</v>
      </c>
      <c r="H47" s="49">
        <v>2618.1912000000002</v>
      </c>
      <c r="I47" s="49">
        <v>50.09854</v>
      </c>
      <c r="J47" s="49">
        <f t="shared" si="6"/>
        <v>2668.2897400000002</v>
      </c>
      <c r="K47" s="50"/>
      <c r="L47" s="50"/>
    </row>
    <row r="48" spans="1:12" s="37" customFormat="1" ht="19.5" x14ac:dyDescent="0.5">
      <c r="A48" s="13" t="s">
        <v>31</v>
      </c>
      <c r="B48" s="47">
        <v>220.21807000000001</v>
      </c>
      <c r="C48" s="47">
        <v>9.1130800000000001</v>
      </c>
      <c r="D48" s="47">
        <f t="shared" si="5"/>
        <v>229.33115000000001</v>
      </c>
      <c r="E48" s="47">
        <v>15427</v>
      </c>
      <c r="F48" s="48">
        <v>23634.15538</v>
      </c>
      <c r="G48" s="48">
        <v>394147</v>
      </c>
      <c r="H48" s="49">
        <v>2455.56772</v>
      </c>
      <c r="I48" s="49">
        <v>70.774839999999998</v>
      </c>
      <c r="J48" s="49">
        <f t="shared" si="6"/>
        <v>2526.34256</v>
      </c>
      <c r="K48" s="50"/>
      <c r="L48" s="50"/>
    </row>
    <row r="49" spans="1:12" s="37" customFormat="1" ht="19.5" x14ac:dyDescent="0.5">
      <c r="A49" s="13" t="s">
        <v>32</v>
      </c>
      <c r="B49" s="47">
        <v>213.55116000000001</v>
      </c>
      <c r="C49" s="47">
        <v>28.217310000000001</v>
      </c>
      <c r="D49" s="47">
        <f t="shared" si="5"/>
        <v>241.76847000000001</v>
      </c>
      <c r="E49" s="47">
        <v>22029</v>
      </c>
      <c r="F49" s="48">
        <v>30326.302</v>
      </c>
      <c r="G49" s="48">
        <v>141676</v>
      </c>
      <c r="H49" s="49">
        <v>1286.2364</v>
      </c>
      <c r="I49" s="49">
        <v>95.761769999999999</v>
      </c>
      <c r="J49" s="49">
        <f t="shared" si="6"/>
        <v>1381.9981700000001</v>
      </c>
      <c r="K49" s="50"/>
      <c r="L49" s="50"/>
    </row>
    <row r="50" spans="1:12" s="37" customFormat="1" ht="19.5" x14ac:dyDescent="0.5">
      <c r="A50" s="13" t="s">
        <v>35</v>
      </c>
      <c r="B50" s="54">
        <f>SUM(B34:B49)</f>
        <v>2766.8484601</v>
      </c>
      <c r="C50" s="54">
        <f t="shared" ref="C50:F50" si="7">SUM(C34:C49)</f>
        <v>63.358279999999993</v>
      </c>
      <c r="D50" s="54">
        <f t="shared" si="7"/>
        <v>2830.2067401000004</v>
      </c>
      <c r="E50" s="54">
        <f t="shared" si="7"/>
        <v>325916</v>
      </c>
      <c r="F50" s="54">
        <f t="shared" si="7"/>
        <v>526292.10837280005</v>
      </c>
      <c r="G50" s="55">
        <f>SUM(G34:G49)</f>
        <v>5066070</v>
      </c>
      <c r="H50" s="54">
        <f t="shared" ref="H50" si="8">SUM(H34:H49)</f>
        <v>26786.115456000003</v>
      </c>
      <c r="I50" s="54">
        <f>SUM(I34:I49)</f>
        <v>374.88065</v>
      </c>
      <c r="J50" s="54">
        <f>SUM(J34:J49)</f>
        <v>27160.996106000002</v>
      </c>
      <c r="L50" s="50"/>
    </row>
    <row r="51" spans="1:12" s="37" customFormat="1" ht="18" customHeight="1" x14ac:dyDescent="0.45">
      <c r="A51" s="33"/>
      <c r="B51" s="33"/>
      <c r="C51" s="33"/>
      <c r="D51" s="56"/>
      <c r="E51" s="33"/>
      <c r="F51" s="33"/>
      <c r="G51" s="33"/>
      <c r="H51" s="56"/>
      <c r="I51" s="56"/>
      <c r="J51" s="56"/>
      <c r="K51" s="56"/>
      <c r="L51" s="57"/>
    </row>
    <row r="52" spans="1:12" s="37" customFormat="1" ht="18" x14ac:dyDescent="0.45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</row>
    <row r="53" spans="1:12" s="37" customFormat="1" ht="18" x14ac:dyDescent="0.45">
      <c r="A53" s="32"/>
      <c r="B53" s="57"/>
      <c r="C53" s="57"/>
      <c r="D53" s="56"/>
      <c r="E53" s="57"/>
      <c r="F53" s="59"/>
      <c r="G53" s="57"/>
      <c r="H53" s="56"/>
      <c r="I53" s="56"/>
      <c r="J53" s="56"/>
      <c r="K53" s="56"/>
      <c r="L53" s="57"/>
    </row>
    <row r="54" spans="1:12" s="37" customFormat="1" ht="18" x14ac:dyDescent="0.45">
      <c r="A54" s="32"/>
      <c r="B54" s="57"/>
      <c r="C54" s="57"/>
      <c r="D54" s="57"/>
      <c r="E54" s="57"/>
      <c r="F54" s="59"/>
      <c r="G54" s="57"/>
      <c r="H54" s="56"/>
      <c r="I54" s="56"/>
      <c r="J54" s="56"/>
      <c r="K54" s="57"/>
      <c r="L54" s="57"/>
    </row>
    <row r="55" spans="1:12" s="37" customFormat="1" ht="18" x14ac:dyDescent="0.45">
      <c r="A55" s="32"/>
      <c r="B55" s="57"/>
      <c r="C55" s="57"/>
      <c r="D55" s="57"/>
      <c r="E55" s="57"/>
      <c r="F55" s="59"/>
      <c r="G55" s="57"/>
      <c r="H55" s="59"/>
      <c r="I55" s="57"/>
      <c r="J55" s="57"/>
      <c r="K55" s="57"/>
      <c r="L55" s="57"/>
    </row>
    <row r="56" spans="1:12" s="37" customFormat="1" ht="18" x14ac:dyDescent="0.45">
      <c r="A56" s="32"/>
      <c r="B56" s="57"/>
      <c r="C56" s="57"/>
      <c r="D56" s="57"/>
      <c r="E56" s="57"/>
      <c r="F56" s="59"/>
      <c r="G56" s="57"/>
      <c r="H56" s="59"/>
      <c r="I56" s="57"/>
      <c r="J56" s="57"/>
      <c r="K56" s="57"/>
      <c r="L56" s="57"/>
    </row>
    <row r="57" spans="1:12" s="37" customFormat="1" ht="18" x14ac:dyDescent="0.45">
      <c r="A57" s="32"/>
      <c r="B57" s="57"/>
      <c r="C57" s="57"/>
      <c r="D57" s="57"/>
      <c r="E57" s="57"/>
      <c r="F57" s="59"/>
      <c r="G57" s="57"/>
      <c r="H57" s="59"/>
      <c r="I57" s="57"/>
      <c r="J57" s="57"/>
      <c r="K57" s="57"/>
      <c r="L57" s="57"/>
    </row>
    <row r="58" spans="1:12" s="37" customFormat="1" ht="18" x14ac:dyDescent="0.45">
      <c r="A58" s="32"/>
      <c r="B58" s="57"/>
      <c r="C58" s="57"/>
      <c r="D58" s="57"/>
      <c r="E58" s="57"/>
      <c r="F58" s="59"/>
      <c r="G58" s="57"/>
      <c r="H58" s="59"/>
      <c r="I58" s="57"/>
      <c r="J58" s="57"/>
      <c r="K58" s="57"/>
      <c r="L58" s="57"/>
    </row>
    <row r="59" spans="1:12" s="37" customFormat="1" ht="18" x14ac:dyDescent="0.45">
      <c r="A59" s="32"/>
      <c r="B59" s="57"/>
      <c r="C59" s="57"/>
      <c r="D59" s="57"/>
      <c r="E59" s="57"/>
      <c r="F59" s="59"/>
      <c r="G59" s="57"/>
      <c r="H59" s="59"/>
      <c r="I59" s="57"/>
      <c r="J59" s="57"/>
      <c r="K59" s="57"/>
      <c r="L59" s="57"/>
    </row>
    <row r="60" spans="1:12" s="37" customFormat="1" ht="18" x14ac:dyDescent="0.45">
      <c r="A60" s="32"/>
      <c r="B60" s="57"/>
      <c r="C60" s="57"/>
      <c r="D60" s="57"/>
      <c r="E60" s="57"/>
      <c r="F60" s="59"/>
      <c r="G60" s="57"/>
      <c r="H60" s="59"/>
      <c r="I60" s="57"/>
      <c r="J60" s="57"/>
      <c r="K60" s="57"/>
      <c r="L60" s="57"/>
    </row>
    <row r="61" spans="1:12" s="37" customFormat="1" ht="18" x14ac:dyDescent="0.45">
      <c r="A61" s="32"/>
      <c r="B61" s="57"/>
      <c r="C61" s="57"/>
      <c r="D61" s="57"/>
      <c r="E61" s="57"/>
      <c r="F61" s="59"/>
      <c r="G61" s="57"/>
      <c r="H61" s="59"/>
      <c r="I61" s="57"/>
      <c r="J61" s="57"/>
      <c r="K61" s="57"/>
      <c r="L61" s="57"/>
    </row>
    <row r="62" spans="1:12" s="37" customFormat="1" ht="18" x14ac:dyDescent="0.45">
      <c r="A62" s="32"/>
      <c r="B62" s="57"/>
      <c r="C62" s="57"/>
      <c r="D62" s="57"/>
      <c r="E62" s="57"/>
      <c r="F62" s="59"/>
      <c r="G62" s="57"/>
      <c r="H62" s="59"/>
      <c r="I62" s="57"/>
      <c r="J62" s="57"/>
      <c r="K62" s="57"/>
      <c r="L62" s="57"/>
    </row>
    <row r="63" spans="1:12" s="37" customFormat="1" ht="18" x14ac:dyDescent="0.45">
      <c r="A63" s="32"/>
      <c r="B63" s="57"/>
      <c r="C63" s="57"/>
      <c r="D63" s="57"/>
      <c r="E63" s="57"/>
      <c r="F63" s="59"/>
      <c r="G63" s="57"/>
      <c r="H63" s="59"/>
      <c r="I63" s="57"/>
      <c r="J63" s="57"/>
      <c r="K63" s="57"/>
      <c r="L63" s="57"/>
    </row>
    <row r="64" spans="1:12" s="37" customFormat="1" ht="18" x14ac:dyDescent="0.45">
      <c r="A64" s="32"/>
      <c r="B64" s="57"/>
      <c r="C64" s="57"/>
      <c r="D64" s="57"/>
      <c r="E64" s="57"/>
      <c r="F64" s="59"/>
      <c r="G64" s="57"/>
      <c r="H64" s="59"/>
      <c r="I64" s="57"/>
      <c r="J64" s="57"/>
      <c r="K64" s="57"/>
      <c r="L64" s="57"/>
    </row>
    <row r="65" spans="1:12" s="37" customFormat="1" ht="16.5" customHeight="1" x14ac:dyDescent="0.45">
      <c r="A65" s="42"/>
      <c r="B65" s="42"/>
      <c r="C65" s="42"/>
      <c r="D65" s="42"/>
      <c r="F65" s="46" t="s">
        <v>0</v>
      </c>
      <c r="G65" s="2"/>
      <c r="H65" s="44"/>
      <c r="I65" s="44"/>
      <c r="J65" s="44"/>
      <c r="K65" s="35"/>
      <c r="L65" s="35"/>
    </row>
    <row r="66" spans="1:12" ht="26.25" customHeight="1" x14ac:dyDescent="0.25">
      <c r="A66" s="60" t="s">
        <v>42</v>
      </c>
      <c r="B66" s="60"/>
      <c r="C66" s="60"/>
      <c r="D66" s="60"/>
      <c r="E66" s="60"/>
      <c r="F66" s="60"/>
      <c r="G66" s="61"/>
      <c r="H66" s="62"/>
      <c r="I66" s="62"/>
      <c r="J66" s="62"/>
      <c r="K66" s="38"/>
      <c r="L66" s="38"/>
    </row>
    <row r="67" spans="1:12" ht="16.5" customHeight="1" x14ac:dyDescent="0.45">
      <c r="A67" s="63"/>
      <c r="B67" s="63"/>
      <c r="C67" s="63"/>
      <c r="D67" s="63"/>
      <c r="F67" s="2" t="s">
        <v>2</v>
      </c>
      <c r="G67" s="61"/>
      <c r="H67" s="62"/>
      <c r="I67" s="62"/>
      <c r="J67" s="62"/>
      <c r="K67" s="38"/>
      <c r="L67" s="38"/>
    </row>
    <row r="68" spans="1:12" ht="21.75" customHeight="1" x14ac:dyDescent="0.3">
      <c r="A68" s="6" t="s">
        <v>3</v>
      </c>
      <c r="B68" s="64" t="s">
        <v>4</v>
      </c>
      <c r="C68" s="65"/>
      <c r="D68" s="66"/>
      <c r="E68" s="64" t="s">
        <v>43</v>
      </c>
      <c r="F68" s="66"/>
      <c r="H68" s="36"/>
      <c r="I68" s="36"/>
      <c r="J68" s="36"/>
      <c r="K68" s="36"/>
      <c r="L68" s="67"/>
    </row>
    <row r="69" spans="1:12" ht="36.75" customHeight="1" x14ac:dyDescent="0.25">
      <c r="A69" s="6"/>
      <c r="B69" s="11" t="s">
        <v>10</v>
      </c>
      <c r="C69" s="11" t="s">
        <v>44</v>
      </c>
      <c r="D69" s="11" t="s">
        <v>11</v>
      </c>
      <c r="E69" s="11" t="s">
        <v>12</v>
      </c>
      <c r="F69" s="11" t="s">
        <v>44</v>
      </c>
      <c r="I69" s="68"/>
      <c r="J69" s="68"/>
      <c r="K69" s="69"/>
      <c r="L69" s="70"/>
    </row>
    <row r="70" spans="1:12" ht="19.5" x14ac:dyDescent="0.5">
      <c r="A70" s="13" t="s">
        <v>15</v>
      </c>
      <c r="B70" s="71">
        <v>3433</v>
      </c>
      <c r="C70" s="72">
        <v>145.28093000000001</v>
      </c>
      <c r="D70" s="72">
        <v>34330</v>
      </c>
      <c r="E70" s="71">
        <v>135940</v>
      </c>
      <c r="F70" s="72">
        <v>1834.67103</v>
      </c>
      <c r="G70" s="18"/>
      <c r="H70" s="73"/>
      <c r="I70" s="73"/>
      <c r="J70" s="73"/>
      <c r="K70" s="74"/>
      <c r="L70" s="75"/>
    </row>
    <row r="71" spans="1:12" ht="19.5" x14ac:dyDescent="0.5">
      <c r="A71" s="13" t="s">
        <v>16</v>
      </c>
      <c r="B71" s="71">
        <v>6163</v>
      </c>
      <c r="C71" s="72">
        <v>263.90199000000001</v>
      </c>
      <c r="D71" s="72">
        <v>61630</v>
      </c>
      <c r="E71" s="71">
        <v>583344</v>
      </c>
      <c r="F71" s="72">
        <v>2265.5464999999999</v>
      </c>
      <c r="G71" s="18"/>
      <c r="H71" s="73"/>
      <c r="I71" s="73"/>
      <c r="J71" s="73"/>
      <c r="K71" s="74"/>
      <c r="L71" s="75"/>
    </row>
    <row r="72" spans="1:12" ht="19.5" x14ac:dyDescent="0.5">
      <c r="A72" s="13" t="s">
        <v>19</v>
      </c>
      <c r="B72" s="71">
        <v>30806</v>
      </c>
      <c r="C72" s="72">
        <v>1314.2250200000001</v>
      </c>
      <c r="D72" s="72">
        <v>308060</v>
      </c>
      <c r="E72" s="71">
        <v>285446</v>
      </c>
      <c r="F72" s="72">
        <v>8958.4953399999995</v>
      </c>
      <c r="G72" s="18"/>
      <c r="H72" s="73"/>
      <c r="I72" s="73"/>
      <c r="J72" s="73"/>
      <c r="K72" s="76"/>
      <c r="L72" s="75"/>
    </row>
    <row r="73" spans="1:12" ht="19.5" x14ac:dyDescent="0.5">
      <c r="A73" s="13" t="s">
        <v>20</v>
      </c>
      <c r="B73" s="71">
        <v>5278</v>
      </c>
      <c r="C73" s="72">
        <v>219.18666999999999</v>
      </c>
      <c r="D73" s="72">
        <v>52780</v>
      </c>
      <c r="E73" s="71">
        <v>251458</v>
      </c>
      <c r="F73" s="72">
        <v>2250.8741799999998</v>
      </c>
      <c r="G73" s="18"/>
      <c r="H73" s="73"/>
      <c r="I73" s="73"/>
      <c r="J73" s="73"/>
      <c r="K73" s="74"/>
      <c r="L73" s="73"/>
    </row>
    <row r="74" spans="1:12" ht="19.5" x14ac:dyDescent="0.5">
      <c r="A74" s="13" t="s">
        <v>21</v>
      </c>
      <c r="B74" s="71"/>
      <c r="C74" s="72">
        <v>0</v>
      </c>
      <c r="D74" s="72">
        <v>0</v>
      </c>
      <c r="E74" s="71">
        <v>870989</v>
      </c>
      <c r="F74" s="72">
        <v>9862.6731600000003</v>
      </c>
      <c r="G74" s="18"/>
      <c r="H74" s="73"/>
      <c r="I74" s="73"/>
      <c r="J74" s="73"/>
      <c r="K74" s="77"/>
      <c r="L74" s="78"/>
    </row>
    <row r="75" spans="1:12" ht="19.5" x14ac:dyDescent="0.5">
      <c r="A75" s="13" t="s">
        <v>22</v>
      </c>
      <c r="B75" s="71">
        <v>2135</v>
      </c>
      <c r="C75" s="72">
        <v>88.081530000000001</v>
      </c>
      <c r="D75" s="72">
        <v>21350</v>
      </c>
      <c r="E75" s="71">
        <v>70051</v>
      </c>
      <c r="F75" s="72">
        <v>1065.2161799999999</v>
      </c>
      <c r="G75" s="18"/>
      <c r="H75" s="73"/>
      <c r="I75" s="73"/>
      <c r="J75" s="73"/>
      <c r="K75" s="77"/>
      <c r="L75" s="73"/>
    </row>
    <row r="76" spans="1:12" ht="19.5" x14ac:dyDescent="0.5">
      <c r="A76" s="13" t="s">
        <v>23</v>
      </c>
      <c r="B76" s="71">
        <v>8316</v>
      </c>
      <c r="C76" s="72">
        <v>354.71768209999999</v>
      </c>
      <c r="D76" s="72">
        <v>83160</v>
      </c>
      <c r="E76" s="71">
        <v>74773</v>
      </c>
      <c r="F76" s="72">
        <v>1369.576311</v>
      </c>
      <c r="G76" s="18"/>
      <c r="H76" s="73"/>
      <c r="I76" s="73"/>
      <c r="J76" s="73"/>
      <c r="K76" s="75"/>
      <c r="L76" s="67"/>
    </row>
    <row r="77" spans="1:12" ht="19.5" x14ac:dyDescent="0.5">
      <c r="A77" s="13" t="s">
        <v>24</v>
      </c>
      <c r="B77" s="71">
        <v>1705</v>
      </c>
      <c r="C77" s="72">
        <v>72.423159999999996</v>
      </c>
      <c r="D77" s="72">
        <v>17050</v>
      </c>
      <c r="E77" s="71">
        <v>103001</v>
      </c>
      <c r="F77" s="72">
        <v>1101.5483099999999</v>
      </c>
      <c r="G77" s="18"/>
      <c r="H77" s="73"/>
      <c r="I77" s="73"/>
      <c r="J77" s="73"/>
      <c r="K77" s="75"/>
      <c r="L77" s="67"/>
    </row>
    <row r="78" spans="1:12" ht="19.5" x14ac:dyDescent="0.5">
      <c r="A78" s="13" t="s">
        <v>25</v>
      </c>
      <c r="B78" s="71">
        <v>3831</v>
      </c>
      <c r="C78" s="72">
        <v>154.16014999999999</v>
      </c>
      <c r="D78" s="72">
        <v>38310</v>
      </c>
      <c r="E78" s="71">
        <v>121994</v>
      </c>
      <c r="F78" s="72">
        <v>1576.9106400000001</v>
      </c>
      <c r="G78" s="18"/>
      <c r="H78" s="73"/>
      <c r="I78" s="73"/>
      <c r="J78" s="73"/>
      <c r="K78" s="75"/>
      <c r="L78" s="67"/>
    </row>
    <row r="79" spans="1:12" ht="19.5" x14ac:dyDescent="0.5">
      <c r="A79" s="13" t="s">
        <v>26</v>
      </c>
      <c r="B79" s="71">
        <v>529</v>
      </c>
      <c r="C79" s="72">
        <v>22.338979999999999</v>
      </c>
      <c r="D79" s="72">
        <v>7935</v>
      </c>
      <c r="E79" s="71">
        <v>2111</v>
      </c>
      <c r="F79" s="72">
        <v>89.803110000000004</v>
      </c>
      <c r="G79" s="18"/>
      <c r="H79" s="73"/>
      <c r="I79" s="73"/>
      <c r="J79" s="73"/>
      <c r="K79" s="75"/>
      <c r="L79" s="67"/>
    </row>
    <row r="80" spans="1:12" ht="19.5" x14ac:dyDescent="0.5">
      <c r="A80" s="13" t="s">
        <v>27</v>
      </c>
      <c r="B80" s="71">
        <v>8350</v>
      </c>
      <c r="C80" s="72">
        <v>357.41775000000001</v>
      </c>
      <c r="D80" s="72">
        <v>83500</v>
      </c>
      <c r="E80" s="71">
        <v>35106</v>
      </c>
      <c r="F80" s="72">
        <v>1261.1897136</v>
      </c>
      <c r="G80" s="18"/>
      <c r="H80" s="73"/>
      <c r="I80" s="73"/>
      <c r="J80" s="73"/>
      <c r="K80" s="75"/>
      <c r="L80" s="67"/>
    </row>
    <row r="81" spans="1:12" ht="19.5" x14ac:dyDescent="0.5">
      <c r="A81" s="13" t="s">
        <v>30</v>
      </c>
      <c r="B81" s="71">
        <v>52</v>
      </c>
      <c r="C81" s="72">
        <v>2.2543199999999999</v>
      </c>
      <c r="D81" s="72">
        <v>9270</v>
      </c>
      <c r="E81" s="71">
        <v>927</v>
      </c>
      <c r="F81" s="72">
        <v>40.391039999999997</v>
      </c>
      <c r="G81" s="18"/>
      <c r="H81" s="73"/>
      <c r="I81" s="73"/>
      <c r="J81" s="73"/>
      <c r="K81" s="75"/>
      <c r="L81" s="67"/>
    </row>
    <row r="82" spans="1:12" ht="19.5" x14ac:dyDescent="0.5">
      <c r="A82" s="13" t="s">
        <v>31</v>
      </c>
      <c r="B82" s="71">
        <v>54</v>
      </c>
      <c r="C82" s="72">
        <v>2.4231699999999998</v>
      </c>
      <c r="D82" s="72">
        <v>2540</v>
      </c>
      <c r="E82" s="71">
        <v>254</v>
      </c>
      <c r="F82" s="72">
        <v>11.23523</v>
      </c>
      <c r="G82" s="18"/>
      <c r="H82" s="73"/>
      <c r="I82" s="73"/>
      <c r="J82" s="73"/>
      <c r="K82" s="75"/>
      <c r="L82" s="67"/>
    </row>
    <row r="83" spans="1:12" ht="19.5" x14ac:dyDescent="0.5">
      <c r="A83" s="13" t="s">
        <v>32</v>
      </c>
      <c r="B83" s="71">
        <v>2389</v>
      </c>
      <c r="C83" s="72">
        <v>102.90269000000001</v>
      </c>
      <c r="D83" s="72">
        <v>23890</v>
      </c>
      <c r="E83" s="71">
        <v>5564</v>
      </c>
      <c r="F83" s="72">
        <v>238.74616</v>
      </c>
      <c r="G83" s="18"/>
      <c r="H83" s="73"/>
      <c r="I83" s="73"/>
      <c r="J83" s="73"/>
      <c r="K83" s="75"/>
      <c r="L83" s="67"/>
    </row>
    <row r="84" spans="1:12" ht="19.5" x14ac:dyDescent="0.5">
      <c r="A84" s="13" t="s">
        <v>35</v>
      </c>
      <c r="B84" s="55">
        <f>SUM(B70:B83)</f>
        <v>73041</v>
      </c>
      <c r="C84" s="54">
        <f t="shared" ref="C84:F84" si="9">SUM(C70:C83)</f>
        <v>3099.3140420999998</v>
      </c>
      <c r="D84" s="54">
        <f t="shared" si="9"/>
        <v>743805</v>
      </c>
      <c r="E84" s="55">
        <f t="shared" si="9"/>
        <v>2540958</v>
      </c>
      <c r="F84" s="54">
        <f t="shared" si="9"/>
        <v>31926.876904599998</v>
      </c>
      <c r="H84" s="79"/>
      <c r="I84" s="79"/>
      <c r="J84" s="79"/>
      <c r="K84" s="80"/>
    </row>
    <row r="85" spans="1:12" ht="17.25" x14ac:dyDescent="0.25">
      <c r="A85" s="81"/>
      <c r="B85" s="81"/>
      <c r="C85" s="81"/>
      <c r="D85" s="81"/>
      <c r="E85" s="81"/>
      <c r="F85" s="81"/>
      <c r="G85" s="82"/>
      <c r="H85" s="83"/>
      <c r="I85" s="38"/>
      <c r="J85" s="38"/>
      <c r="K85" s="38"/>
      <c r="L85" s="38"/>
    </row>
    <row r="86" spans="1:12" ht="21.75" customHeight="1" x14ac:dyDescent="0.25"/>
    <row r="89" spans="1:12" ht="17.25" x14ac:dyDescent="0.25">
      <c r="J89" s="3" t="s">
        <v>0</v>
      </c>
      <c r="K89" s="3"/>
      <c r="L89" s="3"/>
    </row>
    <row r="90" spans="1:12" ht="24" x14ac:dyDescent="0.6">
      <c r="A90" s="85" t="s">
        <v>45</v>
      </c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6"/>
    </row>
    <row r="91" spans="1:12" ht="51.75" x14ac:dyDescent="0.25">
      <c r="A91" s="87" t="s">
        <v>46</v>
      </c>
      <c r="B91" s="88" t="s">
        <v>47</v>
      </c>
      <c r="C91" s="88" t="s">
        <v>48</v>
      </c>
      <c r="D91" s="88" t="s">
        <v>49</v>
      </c>
      <c r="E91" s="88" t="s">
        <v>50</v>
      </c>
      <c r="F91" s="88" t="s">
        <v>51</v>
      </c>
      <c r="G91" s="88" t="s">
        <v>52</v>
      </c>
      <c r="H91" s="88" t="s">
        <v>53</v>
      </c>
      <c r="I91" s="88" t="s">
        <v>54</v>
      </c>
      <c r="J91" s="88" t="s">
        <v>55</v>
      </c>
      <c r="K91" s="88" t="s">
        <v>56</v>
      </c>
      <c r="L91" s="89" t="s">
        <v>35</v>
      </c>
    </row>
    <row r="92" spans="1:12" ht="18" x14ac:dyDescent="0.45">
      <c r="A92" s="90" t="s">
        <v>57</v>
      </c>
      <c r="B92" s="91">
        <v>268058</v>
      </c>
      <c r="C92" s="91">
        <v>79098</v>
      </c>
      <c r="D92" s="91">
        <v>65444</v>
      </c>
      <c r="E92" s="91">
        <v>162389</v>
      </c>
      <c r="F92" s="91">
        <v>1495</v>
      </c>
      <c r="G92" s="91">
        <v>28388</v>
      </c>
      <c r="H92" s="91">
        <v>14851</v>
      </c>
      <c r="I92" s="91">
        <v>297841</v>
      </c>
      <c r="J92" s="91">
        <v>773440</v>
      </c>
      <c r="K92" s="91">
        <v>21633</v>
      </c>
      <c r="L92" s="92">
        <f>SUM(B92:K92)</f>
        <v>1712637</v>
      </c>
    </row>
    <row r="93" spans="1:12" ht="18" x14ac:dyDescent="0.45">
      <c r="A93" s="90" t="s">
        <v>58</v>
      </c>
      <c r="B93" s="91">
        <v>167069</v>
      </c>
      <c r="C93" s="91">
        <v>54555</v>
      </c>
      <c r="D93" s="91">
        <v>159764</v>
      </c>
      <c r="E93" s="91">
        <v>95730</v>
      </c>
      <c r="F93" s="91">
        <v>1255</v>
      </c>
      <c r="G93" s="91">
        <v>30545</v>
      </c>
      <c r="H93" s="91">
        <v>17030</v>
      </c>
      <c r="I93" s="91">
        <v>16564</v>
      </c>
      <c r="J93" s="91">
        <v>78939</v>
      </c>
      <c r="K93" s="91">
        <v>1384</v>
      </c>
      <c r="L93" s="92">
        <f t="shared" ref="L93:L98" si="10">SUM(B93:K93)</f>
        <v>622835</v>
      </c>
    </row>
    <row r="94" spans="1:12" ht="18" x14ac:dyDescent="0.45">
      <c r="A94" s="90" t="s">
        <v>59</v>
      </c>
      <c r="B94" s="91">
        <v>980759</v>
      </c>
      <c r="C94" s="91">
        <v>125666</v>
      </c>
      <c r="D94" s="91">
        <v>139894</v>
      </c>
      <c r="E94" s="91">
        <v>254331</v>
      </c>
      <c r="F94" s="91">
        <v>2535513</v>
      </c>
      <c r="G94" s="91">
        <v>25851</v>
      </c>
      <c r="H94" s="91">
        <v>14582</v>
      </c>
      <c r="I94" s="91">
        <v>2968169</v>
      </c>
      <c r="J94" s="91">
        <v>3074375</v>
      </c>
      <c r="K94" s="91">
        <v>79675</v>
      </c>
      <c r="L94" s="92">
        <f t="shared" si="10"/>
        <v>10198815</v>
      </c>
    </row>
    <row r="95" spans="1:12" ht="18" x14ac:dyDescent="0.45">
      <c r="A95" s="90" t="s">
        <v>60</v>
      </c>
      <c r="B95" s="91">
        <v>173682</v>
      </c>
      <c r="C95" s="91">
        <v>45813</v>
      </c>
      <c r="D95" s="91">
        <v>43128</v>
      </c>
      <c r="E95" s="91">
        <v>103900</v>
      </c>
      <c r="F95" s="91">
        <v>1084</v>
      </c>
      <c r="G95" s="91">
        <v>24113</v>
      </c>
      <c r="H95" s="91">
        <v>5690</v>
      </c>
      <c r="I95" s="91">
        <v>13755</v>
      </c>
      <c r="J95" s="91">
        <v>392752</v>
      </c>
      <c r="K95" s="91">
        <v>7858</v>
      </c>
      <c r="L95" s="92">
        <f t="shared" si="10"/>
        <v>811775</v>
      </c>
    </row>
    <row r="96" spans="1:12" ht="18" x14ac:dyDescent="0.45">
      <c r="A96" s="90" t="s">
        <v>61</v>
      </c>
      <c r="B96" s="91">
        <v>279850</v>
      </c>
      <c r="C96" s="91">
        <v>89002</v>
      </c>
      <c r="D96" s="91">
        <v>92407</v>
      </c>
      <c r="E96" s="91">
        <v>216543</v>
      </c>
      <c r="F96" s="91">
        <v>1246</v>
      </c>
      <c r="G96" s="91">
        <v>41035</v>
      </c>
      <c r="H96" s="91">
        <v>21277</v>
      </c>
      <c r="I96" s="91">
        <v>47292</v>
      </c>
      <c r="J96" s="91">
        <v>256669</v>
      </c>
      <c r="K96" s="91">
        <v>11562</v>
      </c>
      <c r="L96" s="92">
        <f t="shared" si="10"/>
        <v>1056883</v>
      </c>
    </row>
    <row r="97" spans="1:12" ht="18" x14ac:dyDescent="0.45">
      <c r="A97" s="90" t="s">
        <v>62</v>
      </c>
      <c r="B97" s="91">
        <v>58654</v>
      </c>
      <c r="C97" s="91">
        <v>14323</v>
      </c>
      <c r="D97" s="91">
        <v>12005</v>
      </c>
      <c r="E97" s="91">
        <v>64238</v>
      </c>
      <c r="F97" s="91">
        <v>154</v>
      </c>
      <c r="G97" s="91">
        <v>14315</v>
      </c>
      <c r="H97" s="91">
        <v>4375</v>
      </c>
      <c r="I97" s="91">
        <v>13851</v>
      </c>
      <c r="J97" s="91">
        <v>352204</v>
      </c>
      <c r="K97" s="91">
        <v>326</v>
      </c>
      <c r="L97" s="92">
        <f t="shared" si="10"/>
        <v>534445</v>
      </c>
    </row>
    <row r="98" spans="1:12" ht="18" x14ac:dyDescent="0.45">
      <c r="A98" s="90" t="s">
        <v>63</v>
      </c>
      <c r="B98" s="91">
        <v>151392</v>
      </c>
      <c r="C98" s="91">
        <v>39961</v>
      </c>
      <c r="D98" s="91">
        <v>31813</v>
      </c>
      <c r="E98" s="91">
        <v>141883</v>
      </c>
      <c r="F98" s="91">
        <v>211</v>
      </c>
      <c r="G98" s="91">
        <v>12343</v>
      </c>
      <c r="H98" s="91">
        <v>13938</v>
      </c>
      <c r="I98" s="91">
        <v>30676</v>
      </c>
      <c r="J98" s="91">
        <v>137691</v>
      </c>
      <c r="K98" s="91">
        <v>1403</v>
      </c>
      <c r="L98" s="92">
        <f t="shared" si="10"/>
        <v>561311</v>
      </c>
    </row>
    <row r="99" spans="1:12" ht="18" x14ac:dyDescent="0.45">
      <c r="A99" s="90" t="s">
        <v>35</v>
      </c>
      <c r="B99" s="92">
        <f>SUM(B92:B98)</f>
        <v>2079464</v>
      </c>
      <c r="C99" s="92">
        <f t="shared" ref="C99:K99" si="11">SUM(C92:C98)</f>
        <v>448418</v>
      </c>
      <c r="D99" s="92">
        <f t="shared" si="11"/>
        <v>544455</v>
      </c>
      <c r="E99" s="92">
        <f t="shared" si="11"/>
        <v>1039014</v>
      </c>
      <c r="F99" s="92">
        <f t="shared" si="11"/>
        <v>2540958</v>
      </c>
      <c r="G99" s="92">
        <f t="shared" si="11"/>
        <v>176590</v>
      </c>
      <c r="H99" s="92">
        <f t="shared" si="11"/>
        <v>91743</v>
      </c>
      <c r="I99" s="92">
        <f t="shared" si="11"/>
        <v>3388148</v>
      </c>
      <c r="J99" s="92">
        <f t="shared" si="11"/>
        <v>5066070</v>
      </c>
      <c r="K99" s="92">
        <f t="shared" si="11"/>
        <v>123841</v>
      </c>
      <c r="L99" s="92">
        <f>SUM(L92:L98)</f>
        <v>15498701</v>
      </c>
    </row>
    <row r="100" spans="1:12" ht="18" x14ac:dyDescent="0.45">
      <c r="A100" s="93"/>
      <c r="B100" s="94"/>
      <c r="C100" s="94"/>
      <c r="D100" s="94"/>
      <c r="E100" s="94"/>
      <c r="F100" s="94"/>
      <c r="G100" s="94"/>
      <c r="H100" s="94"/>
      <c r="I100" s="94"/>
      <c r="J100" s="94"/>
      <c r="K100" s="94"/>
    </row>
    <row r="101" spans="1:12" ht="24" x14ac:dyDescent="0.35">
      <c r="A101" s="95" t="s">
        <v>64</v>
      </c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6" t="s">
        <v>65</v>
      </c>
    </row>
    <row r="102" spans="1:12" ht="51.75" x14ac:dyDescent="0.25">
      <c r="A102" s="87" t="s">
        <v>46</v>
      </c>
      <c r="B102" s="88" t="s">
        <v>47</v>
      </c>
      <c r="C102" s="88" t="s">
        <v>48</v>
      </c>
      <c r="D102" s="88" t="s">
        <v>49</v>
      </c>
      <c r="E102" s="88" t="s">
        <v>50</v>
      </c>
      <c r="F102" s="88" t="s">
        <v>51</v>
      </c>
      <c r="G102" s="88" t="s">
        <v>52</v>
      </c>
      <c r="H102" s="88" t="s">
        <v>66</v>
      </c>
      <c r="I102" s="88" t="s">
        <v>54</v>
      </c>
      <c r="J102" s="88" t="s">
        <v>55</v>
      </c>
      <c r="K102" s="88" t="s">
        <v>56</v>
      </c>
      <c r="L102" s="89" t="s">
        <v>35</v>
      </c>
    </row>
    <row r="103" spans="1:12" ht="18" x14ac:dyDescent="0.45">
      <c r="A103" s="90" t="s">
        <v>57</v>
      </c>
      <c r="B103" s="97">
        <v>61010.304137299994</v>
      </c>
      <c r="C103" s="97">
        <v>48085.613457999993</v>
      </c>
      <c r="D103" s="97">
        <v>22101.963246700001</v>
      </c>
      <c r="E103" s="97">
        <v>31255.306233899999</v>
      </c>
      <c r="F103" s="97">
        <v>64.65025</v>
      </c>
      <c r="G103" s="97">
        <v>5371.96551</v>
      </c>
      <c r="H103" s="97">
        <v>10121.820750000001</v>
      </c>
      <c r="I103" s="97">
        <v>3502.9728229000002</v>
      </c>
      <c r="J103" s="97">
        <v>2864.5476068000007</v>
      </c>
      <c r="K103" s="97">
        <v>3500.4900900000007</v>
      </c>
      <c r="L103" s="98">
        <f>SUM(B103:K103)</f>
        <v>187879.63410560001</v>
      </c>
    </row>
    <row r="104" spans="1:12" ht="18" x14ac:dyDescent="0.45">
      <c r="A104" s="90" t="s">
        <v>58</v>
      </c>
      <c r="B104" s="97">
        <v>38874.415650000003</v>
      </c>
      <c r="C104" s="97">
        <v>22420.25159</v>
      </c>
      <c r="D104" s="97">
        <v>42029.397510000003</v>
      </c>
      <c r="E104" s="97">
        <v>19662.479415600003</v>
      </c>
      <c r="F104" s="97">
        <v>54.759329999999999</v>
      </c>
      <c r="G104" s="97">
        <v>6757.9988400000002</v>
      </c>
      <c r="H104" s="97">
        <v>7404.4442600000002</v>
      </c>
      <c r="I104" s="97">
        <v>436.49985629999998</v>
      </c>
      <c r="J104" s="97">
        <v>482.07094689999997</v>
      </c>
      <c r="K104" s="97">
        <v>257.45264799999995</v>
      </c>
      <c r="L104" s="98">
        <f>SUM(B104:K104)</f>
        <v>138379.77004680003</v>
      </c>
    </row>
    <row r="105" spans="1:12" ht="18" x14ac:dyDescent="0.45">
      <c r="A105" s="90" t="s">
        <v>59</v>
      </c>
      <c r="B105" s="97">
        <v>291815.38077870011</v>
      </c>
      <c r="C105" s="97">
        <v>126362.64975009998</v>
      </c>
      <c r="D105" s="97">
        <v>73618.436719999998</v>
      </c>
      <c r="E105" s="97">
        <v>84321.701773200039</v>
      </c>
      <c r="F105" s="97">
        <v>31691.711834599999</v>
      </c>
      <c r="G105" s="97">
        <v>10552.73821</v>
      </c>
      <c r="H105" s="97">
        <v>21194.656889999998</v>
      </c>
      <c r="I105" s="97">
        <v>8604.6790772000004</v>
      </c>
      <c r="J105" s="97">
        <v>18286.418437100001</v>
      </c>
      <c r="K105" s="97">
        <v>21535.939831</v>
      </c>
      <c r="L105" s="98">
        <f t="shared" ref="L105:L109" si="12">SUM(B105:K105)</f>
        <v>687984.31330190017</v>
      </c>
    </row>
    <row r="106" spans="1:12" ht="18" x14ac:dyDescent="0.45">
      <c r="A106" s="90" t="s">
        <v>60</v>
      </c>
      <c r="B106" s="97">
        <v>63445.581261799991</v>
      </c>
      <c r="C106" s="97">
        <v>37412.274662200005</v>
      </c>
      <c r="D106" s="97">
        <v>16276.202300000001</v>
      </c>
      <c r="E106" s="97">
        <v>24737.843893300003</v>
      </c>
      <c r="F106" s="97">
        <v>47.27129</v>
      </c>
      <c r="G106" s="97">
        <v>4147.1141900000002</v>
      </c>
      <c r="H106" s="97">
        <v>6702.3336499999996</v>
      </c>
      <c r="I106" s="97">
        <v>412.60742279999999</v>
      </c>
      <c r="J106" s="97">
        <v>1364.1513051000004</v>
      </c>
      <c r="K106" s="97">
        <v>1754.5558317999999</v>
      </c>
      <c r="L106" s="98">
        <f t="shared" si="12"/>
        <v>156299.93580700003</v>
      </c>
    </row>
    <row r="107" spans="1:12" ht="18" x14ac:dyDescent="0.45">
      <c r="A107" s="90" t="s">
        <v>61</v>
      </c>
      <c r="B107" s="97">
        <v>86503.756107699999</v>
      </c>
      <c r="C107" s="97">
        <v>55078.95979120001</v>
      </c>
      <c r="D107" s="97">
        <v>28331.041730000001</v>
      </c>
      <c r="E107" s="97">
        <v>45395.512976100006</v>
      </c>
      <c r="F107" s="97">
        <v>53.473390000000002</v>
      </c>
      <c r="G107" s="97">
        <v>8389.5512999999992</v>
      </c>
      <c r="H107" s="97">
        <v>13980.689759999999</v>
      </c>
      <c r="I107" s="97">
        <v>1048.7210513</v>
      </c>
      <c r="J107" s="97">
        <v>1669.3165705999977</v>
      </c>
      <c r="K107" s="97">
        <v>2942.2690393000007</v>
      </c>
      <c r="L107" s="98">
        <f t="shared" si="12"/>
        <v>243393.29171620001</v>
      </c>
    </row>
    <row r="108" spans="1:12" ht="18" x14ac:dyDescent="0.45">
      <c r="A108" s="90" t="s">
        <v>62</v>
      </c>
      <c r="B108" s="97">
        <v>14533.782256300001</v>
      </c>
      <c r="C108" s="97">
        <v>9098.3017199999995</v>
      </c>
      <c r="D108" s="97">
        <v>3733.7644799999998</v>
      </c>
      <c r="E108" s="97">
        <v>10575.119500999999</v>
      </c>
      <c r="F108" s="97">
        <v>6.2239800000000001</v>
      </c>
      <c r="G108" s="97">
        <v>1912.0989099999999</v>
      </c>
      <c r="H108" s="97">
        <v>2007.96523</v>
      </c>
      <c r="I108" s="97">
        <v>133.71851990000002</v>
      </c>
      <c r="J108" s="97">
        <v>1445.3514784000001</v>
      </c>
      <c r="K108" s="97">
        <v>59.454748700000003</v>
      </c>
      <c r="L108" s="98">
        <f t="shared" si="12"/>
        <v>43505.780824300011</v>
      </c>
    </row>
    <row r="109" spans="1:12" ht="18" x14ac:dyDescent="0.45">
      <c r="A109" s="90" t="s">
        <v>63</v>
      </c>
      <c r="B109" s="97">
        <v>34503.958694700006</v>
      </c>
      <c r="C109" s="97">
        <v>19290.471460000001</v>
      </c>
      <c r="D109" s="97">
        <v>7611.6512400000001</v>
      </c>
      <c r="E109" s="97">
        <v>22423.8405246</v>
      </c>
      <c r="F109" s="97">
        <v>8.7868300000000001</v>
      </c>
      <c r="G109" s="97">
        <v>2063.8171200000002</v>
      </c>
      <c r="H109" s="97">
        <v>6675.3399499999996</v>
      </c>
      <c r="I109" s="97">
        <v>266.59007520000017</v>
      </c>
      <c r="J109" s="97">
        <v>1049.1397611</v>
      </c>
      <c r="K109" s="97">
        <v>239.03911729999996</v>
      </c>
      <c r="L109" s="98">
        <f t="shared" si="12"/>
        <v>94132.634772899997</v>
      </c>
    </row>
    <row r="110" spans="1:12" ht="18" x14ac:dyDescent="0.45">
      <c r="A110" s="90" t="s">
        <v>35</v>
      </c>
      <c r="B110" s="98">
        <f>SUM(B103:B109)</f>
        <v>590687.17888650019</v>
      </c>
      <c r="C110" s="98">
        <f t="shared" ref="C110:K110" si="13">SUM(C103:C109)</f>
        <v>317748.52243150002</v>
      </c>
      <c r="D110" s="98">
        <f t="shared" si="13"/>
        <v>193702.4572267</v>
      </c>
      <c r="E110" s="98">
        <f t="shared" si="13"/>
        <v>238371.80431770007</v>
      </c>
      <c r="F110" s="98">
        <f t="shared" si="13"/>
        <v>31926.876904599998</v>
      </c>
      <c r="G110" s="98">
        <f t="shared" si="13"/>
        <v>39195.284079999998</v>
      </c>
      <c r="H110" s="98">
        <f t="shared" si="13"/>
        <v>68087.250490000006</v>
      </c>
      <c r="I110" s="98">
        <f t="shared" si="13"/>
        <v>14405.788825600001</v>
      </c>
      <c r="J110" s="98">
        <f t="shared" si="13"/>
        <v>27160.996105999999</v>
      </c>
      <c r="K110" s="98">
        <f t="shared" si="13"/>
        <v>30289.201306100003</v>
      </c>
      <c r="L110" s="98">
        <f>SUM(L103:L109)</f>
        <v>1551575.3605747002</v>
      </c>
    </row>
  </sheetData>
  <dataConsolidate/>
  <mergeCells count="17">
    <mergeCell ref="A101:K101"/>
    <mergeCell ref="A66:F66"/>
    <mergeCell ref="A68:A69"/>
    <mergeCell ref="B68:D68"/>
    <mergeCell ref="E68:F68"/>
    <mergeCell ref="J89:L89"/>
    <mergeCell ref="A90:K90"/>
    <mergeCell ref="I30:J30"/>
    <mergeCell ref="A31:I31"/>
    <mergeCell ref="A32:A33"/>
    <mergeCell ref="B32:F32"/>
    <mergeCell ref="G32:J32"/>
    <mergeCell ref="K2:L2"/>
    <mergeCell ref="A3:K3"/>
    <mergeCell ref="A4:A5"/>
    <mergeCell ref="B4:G4"/>
    <mergeCell ref="H4:L4"/>
  </mergeCells>
  <printOptions horizontalCentered="1"/>
  <pageMargins left="0" right="0" top="0" bottom="0" header="0.3" footer="0.3"/>
  <pageSetup paperSize="9" scale="25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 Jestha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2025-06-29T09:40:27Z</dcterms:created>
  <dcterms:modified xsi:type="dcterms:W3CDTF">2025-06-29T09:43:24Z</dcterms:modified>
</cp:coreProperties>
</file>