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Baishak2082/"/>
    </mc:Choice>
  </mc:AlternateContent>
  <xr:revisionPtr revIDLastSave="1" documentId="8_{AF56E446-265F-4FD6-9352-381CA2438974}" xr6:coauthVersionLast="47" xr6:coauthVersionMax="47" xr10:uidLastSave="{8B7F6491-73ED-462E-B4F7-06D1F9C1C0DD}"/>
  <bookViews>
    <workbookView xWindow="-120" yWindow="-120" windowWidth="29040" windowHeight="15720" xr2:uid="{68B6177D-A40F-4790-8CDC-56BF3366EE0F}"/>
  </bookViews>
  <sheets>
    <sheet name="life  Baishak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J110" i="1"/>
  <c r="I110" i="1"/>
  <c r="H110" i="1"/>
  <c r="G110" i="1"/>
  <c r="F110" i="1"/>
  <c r="E110" i="1"/>
  <c r="D110" i="1"/>
  <c r="C110" i="1"/>
  <c r="B110" i="1"/>
  <c r="L109" i="1"/>
  <c r="L108" i="1"/>
  <c r="L107" i="1"/>
  <c r="L106" i="1"/>
  <c r="L105" i="1"/>
  <c r="L104" i="1"/>
  <c r="L103" i="1"/>
  <c r="K99" i="1"/>
  <c r="J99" i="1"/>
  <c r="I99" i="1"/>
  <c r="H99" i="1"/>
  <c r="G99" i="1"/>
  <c r="F99" i="1"/>
  <c r="E99" i="1"/>
  <c r="D99" i="1"/>
  <c r="C99" i="1"/>
  <c r="B99" i="1"/>
  <c r="L98" i="1"/>
  <c r="L97" i="1"/>
  <c r="L96" i="1"/>
  <c r="L95" i="1"/>
  <c r="L94" i="1"/>
  <c r="L93" i="1"/>
  <c r="L92" i="1"/>
  <c r="L99" i="1" s="1"/>
  <c r="H26" i="1"/>
  <c r="I20" i="1"/>
  <c r="I26" i="1" s="1"/>
  <c r="J20" i="1"/>
  <c r="J26" i="1" s="1"/>
  <c r="K20" i="1"/>
  <c r="K26" i="1" s="1"/>
  <c r="L20" i="1"/>
  <c r="L26" i="1" s="1"/>
  <c r="F84" i="1"/>
  <c r="E84" i="1"/>
  <c r="D84" i="1"/>
  <c r="C84" i="1"/>
  <c r="B84" i="1"/>
  <c r="I50" i="1"/>
  <c r="H50" i="1"/>
  <c r="G50" i="1"/>
  <c r="F50" i="1"/>
  <c r="E50" i="1"/>
  <c r="C50" i="1"/>
  <c r="B50" i="1"/>
  <c r="J49" i="1"/>
  <c r="D49" i="1"/>
  <c r="J48" i="1"/>
  <c r="D48" i="1"/>
  <c r="J47" i="1"/>
  <c r="D47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H25" i="1"/>
  <c r="G25" i="1"/>
  <c r="F25" i="1"/>
  <c r="D25" i="1"/>
  <c r="C25" i="1"/>
  <c r="B25" i="1"/>
  <c r="E24" i="1"/>
  <c r="E23" i="1"/>
  <c r="E22" i="1"/>
  <c r="H20" i="1"/>
  <c r="G20" i="1"/>
  <c r="F20" i="1"/>
  <c r="D20" i="1"/>
  <c r="C20" i="1"/>
  <c r="B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L110" i="1" l="1"/>
  <c r="E20" i="1"/>
  <c r="B26" i="1"/>
  <c r="C26" i="1"/>
  <c r="D26" i="1"/>
  <c r="F26" i="1"/>
  <c r="J50" i="1"/>
  <c r="G26" i="1"/>
  <c r="D50" i="1"/>
  <c r="E25" i="1"/>
  <c r="E26" i="1" s="1"/>
</calcChain>
</file>

<file path=xl/sharedStrings.xml><?xml version="1.0" encoding="utf-8"?>
<sst xmlns="http://schemas.openxmlformats.org/spreadsheetml/2006/main" count="141" uniqueCount="67">
  <si>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</si>
  <si>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</si>
  <si>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</si>
  <si>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</si>
  <si>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बैशाख महिनाको</t>
  </si>
  <si>
    <t xml:space="preserve">बैशाख मसान्तसम्मको </t>
  </si>
  <si>
    <t>प्रथम बीमाशुल्क (बैदेशिक रोजगार बाहेक)</t>
  </si>
  <si>
    <t>बैदेशिक रोजगार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</si>
  <si>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</si>
  <si>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</si>
  <si>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</si>
  <si>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</si>
  <si>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</si>
  <si>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</si>
  <si>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</si>
  <si>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</si>
  <si>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</si>
  <si>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</si>
  <si>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</si>
  <si>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</si>
  <si>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</si>
  <si>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</si>
  <si>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</si>
  <si>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</si>
  <si>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</si>
  <si>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</si>
  <si>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</si>
  <si>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</si>
  <si>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</si>
  <si>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</si>
  <si>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</si>
  <si>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</si>
  <si>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</si>
  <si>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</si>
  <si>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>जम्मा (क+ख)</t>
  </si>
  <si>
    <t>जम्मा</t>
  </si>
  <si>
    <r>
      <rPr>
        <b/>
        <sz val="9"/>
        <color rgb="FFFF0000"/>
        <rFont val="Kalimati"/>
        <charset val="1"/>
      </rPr>
      <t>नोटः</t>
    </r>
    <r>
      <rPr>
        <b/>
        <sz val="9"/>
        <color theme="1"/>
        <rFont val="Kalimati"/>
        <charset val="1"/>
      </rPr>
      <t xml:space="preserve"> </t>
    </r>
    <r>
      <rPr>
        <i/>
        <sz val="9"/>
        <color theme="1"/>
        <rFont val="Kalimati"/>
        <charset val="1"/>
      </rPr>
      <t>बैदेशिक रोजगार म्यादी जीवन बीमा सामिहक बीमा कोष (पुल) स्थापना तथा संचालन सम्बन्धी निर्देशन,२०८१ को अनुसुची १ बमोजिम व्यवसाय वााँडफाडको अनुपातको आधारमा बैदेशिक रोजगार म्यादी जीवन बीमाशुल्क गणना गरिएको ।</t>
    </r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</si>
  <si>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</si>
  <si>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</si>
  <si>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</si>
  <si>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</si>
  <si>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</si>
  <si>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बीमकहरुले जारी गरेको बैदेशिक रोजगार बीमालेखको विवरण</t>
  </si>
  <si>
    <t>बैशाख मसान्तसम्मको</t>
  </si>
  <si>
    <t>बीमाशुल्क संकलन</t>
  </si>
  <si>
    <t>जीवन बीमा ब्यवसाय गर्ने बीमकहरुको बैशाख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</si>
  <si>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</si>
  <si>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</si>
  <si>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</si>
  <si>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</si>
  <si>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</si>
  <si>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</si>
  <si>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</si>
  <si>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</si>
  <si>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</si>
  <si>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</si>
  <si>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</si>
  <si>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</si>
  <si>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</si>
  <si>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</si>
  <si>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</si>
  <si>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</si>
  <si>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</si>
  <si>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</si>
  <si>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बैशाख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</si>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</sst>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6" formatCode="#,##0.0000000"/>
    <numFmt numFmtId="167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color theme="4" tint="-0.499984740745262"/>
      <name val="Kalimati"/>
      <charset val="1"/>
    </font>
    <font>
      <b/>
      <sz val="9"/>
      <color theme="1"/>
      <name val="Kalimati"/>
      <charset val="1"/>
    </font>
    <font>
      <b/>
      <sz val="9"/>
      <color rgb="FFFF0000"/>
      <name val="Kalimati"/>
      <charset val="1"/>
    </font>
    <font>
      <b/>
      <sz val="8"/>
      <color theme="1"/>
      <name val="Kalimati"/>
      <charset val="1"/>
    </font>
    <font>
      <sz val="9"/>
      <color theme="1"/>
      <name val="Fontasy Himali"/>
      <family val="5"/>
    </font>
    <font>
      <b/>
      <sz val="9"/>
      <color theme="1"/>
      <name val="Fontasy Himali"/>
      <family val="5"/>
    </font>
    <font>
      <i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rgb="FF0070C0"/>
      <name val="Kalimati"/>
      <charset val="1"/>
    </font>
    <font>
      <b/>
      <sz val="9"/>
      <color theme="1"/>
      <name val="Calibri"/>
      <family val="2"/>
      <scheme val="minor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i/>
      <sz val="8"/>
      <color theme="1"/>
      <name val="Kalimati"/>
      <charset val="1"/>
    </font>
    <font>
      <b/>
      <sz val="12"/>
      <color rgb="FF0070C0"/>
      <name val="Kalimati"/>
      <charset val="1"/>
    </font>
    <font>
      <b/>
      <sz val="7.5"/>
      <name val="Kalimati"/>
      <charset val="1"/>
    </font>
    <font>
      <b/>
      <i/>
      <sz val="7.5"/>
      <color theme="1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9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3" xfId="0" applyFont="1" applyFill="1" applyBorder="1"/>
    <xf numFmtId="43" fontId="10" fillId="0" borderId="3" xfId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left" vertical="center"/>
    </xf>
    <xf numFmtId="43" fontId="0" fillId="0" borderId="0" xfId="0" applyNumberFormat="1"/>
    <xf numFmtId="43" fontId="10" fillId="0" borderId="3" xfId="1" applyFont="1" applyFill="1" applyBorder="1" applyAlignment="1">
      <alignment horizontal="center" vertical="center"/>
    </xf>
    <xf numFmtId="0" fontId="0" fillId="6" borderId="0" xfId="0" applyFill="1"/>
    <xf numFmtId="0" fontId="7" fillId="7" borderId="3" xfId="0" applyFont="1" applyFill="1" applyBorder="1" applyAlignment="1">
      <alignment horizontal="center" vertical="center"/>
    </xf>
    <xf numFmtId="43" fontId="11" fillId="7" borderId="3" xfId="1" applyFont="1" applyFill="1" applyBorder="1" applyAlignment="1">
      <alignment horizontal="center" vertical="center"/>
    </xf>
    <xf numFmtId="164" fontId="11" fillId="7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43" fontId="11" fillId="8" borderId="3" xfId="1" applyFont="1" applyFill="1" applyBorder="1" applyAlignment="1">
      <alignment horizontal="center" vertical="center"/>
    </xf>
    <xf numFmtId="164" fontId="11" fillId="8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vertical="center" wrapText="1"/>
    </xf>
    <xf numFmtId="43" fontId="9" fillId="0" borderId="7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3" fontId="11" fillId="0" borderId="0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6" fontId="0" fillId="0" borderId="0" xfId="0" applyNumberFormat="1"/>
    <xf numFmtId="167" fontId="7" fillId="0" borderId="0" xfId="0" applyNumberFormat="1" applyFont="1"/>
    <xf numFmtId="0" fontId="7" fillId="0" borderId="0" xfId="0" applyFont="1" applyAlignment="1">
      <alignment horizontal="left" vertical="center"/>
    </xf>
    <xf numFmtId="43" fontId="7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43" fontId="13" fillId="0" borderId="3" xfId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horizontal="left" vertical="center"/>
    </xf>
    <xf numFmtId="43" fontId="10" fillId="0" borderId="3" xfId="1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4" borderId="3" xfId="0" applyFill="1" applyBorder="1" applyAlignment="1">
      <alignment vertical="top"/>
    </xf>
    <xf numFmtId="43" fontId="13" fillId="4" borderId="3" xfId="1" applyFont="1" applyFill="1" applyBorder="1" applyAlignment="1">
      <alignment horizontal="left" vertical="center"/>
    </xf>
    <xf numFmtId="43" fontId="10" fillId="4" borderId="3" xfId="1" applyFont="1" applyFill="1" applyBorder="1" applyAlignment="1">
      <alignment horizontal="center" vertical="top"/>
    </xf>
    <xf numFmtId="43" fontId="7" fillId="5" borderId="3" xfId="1" applyFont="1" applyFill="1" applyBorder="1"/>
    <xf numFmtId="164" fontId="7" fillId="5" borderId="3" xfId="1" applyNumberFormat="1" applyFont="1" applyFill="1" applyBorder="1"/>
    <xf numFmtId="43" fontId="9" fillId="0" borderId="0" xfId="0" applyNumberFormat="1" applyFont="1" applyAlignment="1">
      <alignment vertical="center" wrapText="1"/>
    </xf>
    <xf numFmtId="43" fontId="7" fillId="0" borderId="0" xfId="1" applyFont="1" applyFill="1" applyBorder="1"/>
    <xf numFmtId="0" fontId="9" fillId="0" borderId="0" xfId="0" applyFont="1" applyAlignment="1">
      <alignment vertical="center" wrapText="1"/>
    </xf>
    <xf numFmtId="164" fontId="7" fillId="0" borderId="0" xfId="1" applyNumberFormat="1" applyFont="1" applyFill="1" applyBorder="1"/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4" fillId="0" borderId="2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1" fontId="15" fillId="0" borderId="0" xfId="3" applyNumberFormat="1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vertical="top"/>
    </xf>
    <xf numFmtId="43" fontId="16" fillId="0" borderId="3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43" fontId="15" fillId="0" borderId="0" xfId="3" applyNumberFormat="1" applyFont="1" applyFill="1" applyBorder="1" applyAlignment="1">
      <alignment vertical="top"/>
    </xf>
    <xf numFmtId="0" fontId="15" fillId="0" borderId="0" xfId="3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/>
    <xf numFmtId="164" fontId="10" fillId="0" borderId="3" xfId="1" applyNumberFormat="1" applyFont="1" applyBorder="1" applyAlignment="1">
      <alignment vertical="center"/>
    </xf>
    <xf numFmtId="164" fontId="11" fillId="5" borderId="3" xfId="1" applyNumberFormat="1" applyFont="1" applyFill="1" applyBorder="1" applyAlignment="1">
      <alignment vertical="center"/>
    </xf>
    <xf numFmtId="0" fontId="9" fillId="0" borderId="0" xfId="0" applyFont="1"/>
    <xf numFmtId="2" fontId="0" fillId="0" borderId="0" xfId="0" applyNumberFormat="1"/>
    <xf numFmtId="0" fontId="19" fillId="0" borderId="2" xfId="0" applyFont="1" applyBorder="1" applyAlignment="1">
      <alignment horizontal="center" vertical="center"/>
    </xf>
    <xf numFmtId="0" fontId="21" fillId="0" borderId="0" xfId="0" applyFont="1"/>
    <xf numFmtId="43" fontId="10" fillId="0" borderId="3" xfId="1" applyFont="1" applyBorder="1" applyAlignment="1">
      <alignment horizontal="center"/>
    </xf>
    <xf numFmtId="43" fontId="11" fillId="5" borderId="3" xfId="1" applyFont="1" applyFill="1" applyBorder="1" applyAlignment="1">
      <alignment horizontal="center"/>
    </xf>
  </cellXfs>
  <cellStyles count="4">
    <cellStyle name="20% - Accent1" xfId="3" builtinId="30"/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C3A9799-8C99-438E-AA9E-7A2B70B51F4F}"/>
            </a:ext>
          </a:extLst>
        </xdr:cNvPr>
        <xdr:cNvCxnSpPr/>
      </xdr:nvCxnSpPr>
      <xdr:spPr>
        <a:xfrm>
          <a:off x="8458200" y="942975"/>
          <a:ext cx="0" cy="5838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67</xdr:row>
      <xdr:rowOff>0</xdr:rowOff>
    </xdr:from>
    <xdr:to>
      <xdr:col>4</xdr:col>
      <xdr:colOff>9525</xdr:colOff>
      <xdr:row>84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18F221A-E319-4E95-8196-CACBE3F437CB}"/>
            </a:ext>
          </a:extLst>
        </xdr:cNvPr>
        <xdr:cNvCxnSpPr/>
      </xdr:nvCxnSpPr>
      <xdr:spPr>
        <a:xfrm>
          <a:off x="4857750" y="17878425"/>
          <a:ext cx="0" cy="4086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9525</xdr:rowOff>
    </xdr:from>
    <xdr:to>
      <xdr:col>6</xdr:col>
      <xdr:colOff>9525</xdr:colOff>
      <xdr:row>50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C952A54-6879-476C-A8FF-005831D379C5}"/>
            </a:ext>
          </a:extLst>
        </xdr:cNvPr>
        <xdr:cNvCxnSpPr/>
      </xdr:nvCxnSpPr>
      <xdr:spPr>
        <a:xfrm flipH="1">
          <a:off x="7258050" y="9124950"/>
          <a:ext cx="9525" cy="48006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511587</xdr:colOff>
      <xdr:row>0</xdr:row>
      <xdr:rowOff>116758</xdr:rowOff>
    </xdr:from>
    <xdr:to>
      <xdr:col>6</xdr:col>
      <xdr:colOff>557367</xdr:colOff>
      <xdr:row>2</xdr:row>
      <xdr:rowOff>49769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8EFDFD-173B-4FE8-AA9A-81D6E2352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812" y="116758"/>
          <a:ext cx="2455605" cy="494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388682</xdr:colOff>
      <xdr:row>28</xdr:row>
      <xdr:rowOff>109999</xdr:rowOff>
    </xdr:from>
    <xdr:to>
      <xdr:col>4</xdr:col>
      <xdr:colOff>860324</xdr:colOff>
      <xdr:row>30</xdr:row>
      <xdr:rowOff>82653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CF702A-B7EB-4366-ADDB-52EE4C472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82" y="8130049"/>
          <a:ext cx="2500467" cy="572729"/>
        </a:xfrm>
        <a:prstGeom prst="rect">
          <a:avLst/>
        </a:prstGeom>
      </xdr:spPr>
    </xdr:pic>
    <xdr:clientData/>
  </xdr:twoCellAnchor>
  <xdr:twoCellAnchor editAs="oneCell">
    <xdr:from>
      <xdr:col>1</xdr:col>
      <xdr:colOff>487925</xdr:colOff>
      <xdr:row>62</xdr:row>
      <xdr:rowOff>92483</xdr:rowOff>
    </xdr:from>
    <xdr:to>
      <xdr:col>4</xdr:col>
      <xdr:colOff>72746</xdr:colOff>
      <xdr:row>65</xdr:row>
      <xdr:rowOff>48852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C7FCFE-7135-4615-AF78-5585136D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525" y="16761233"/>
          <a:ext cx="2680446" cy="6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674690</xdr:colOff>
      <xdr:row>85</xdr:row>
      <xdr:rowOff>158750</xdr:rowOff>
    </xdr:from>
    <xdr:to>
      <xdr:col>5</xdr:col>
      <xdr:colOff>1071166</xdr:colOff>
      <xdr:row>88</xdr:row>
      <xdr:rowOff>102122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B581B5-D36C-45A5-8B4B-7DA6C7B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940" y="158750"/>
          <a:ext cx="2701526" cy="600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2f87c11a463fa04/Calculation%20Sheet/IRMIS%20Report/Monthly%20Report%202081_82IRMIS.xlsx" TargetMode="External"/><Relationship Id="rId1" Type="http://schemas.openxmlformats.org/officeDocument/2006/relationships/externalLinkPath" Target="/22f87c11a463fa04/Calculation%20Sheet/IRMIS%20Report/Monthly%20Report%202081_82IR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fe  Shrawan"/>
      <sheetName val="Prov Life_Shrawan"/>
      <sheetName val="internal_Shrawan"/>
      <sheetName val="Web_nonlife Shrawan"/>
      <sheetName val="internal_Bhadra"/>
      <sheetName val="Web_nonlife Bhadra"/>
      <sheetName val="life  Bhadra"/>
      <sheetName val="Prov Life Bhadra"/>
      <sheetName val="life  Ashoj"/>
      <sheetName val="Prov Life Ashoj"/>
      <sheetName val="internal_Ashoj"/>
      <sheetName val="Web_nonlife Ashoj"/>
      <sheetName val="internal_Kartik"/>
      <sheetName val="Web_nonlife kartik"/>
      <sheetName val="life  Kattik"/>
      <sheetName val="Prov Life Kattik"/>
      <sheetName val="Sheet1"/>
      <sheetName val="life  Mangsir"/>
      <sheetName val="Prov Life Mangsir"/>
      <sheetName val="internal_Mangsir"/>
      <sheetName val="Web_nonlife Mangsir"/>
      <sheetName val="life  Poush"/>
      <sheetName val="Prov Life Poush"/>
      <sheetName val="internal_Poush"/>
      <sheetName val="Web_nonlife Poush"/>
      <sheetName val="internal_Magh"/>
      <sheetName val="Web_nonlife Magh"/>
      <sheetName val="life  Magh"/>
      <sheetName val="Prov Life Magh"/>
      <sheetName val="life  Falgun"/>
      <sheetName val="Prov Life Falgun"/>
      <sheetName val="Web_nonlife Falgun"/>
      <sheetName val="internal_Falgun"/>
      <sheetName val="Surrender"/>
      <sheetName val="life  Chaitra"/>
      <sheetName val="Prov Life Chaitra"/>
      <sheetName val="internal_Chaitra"/>
      <sheetName val="web_nonlife Chaitra"/>
      <sheetName val="life  Baishakh"/>
      <sheetName val="Prov Life Baishakh"/>
      <sheetName val="internal_Baishakh"/>
      <sheetName val="web_nonlife Baishak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A6" t="str">
            <v>राष्ट्रिय जीवन बीमा क. लि.</v>
          </cell>
          <cell r="E6">
            <v>5080.2459085400005</v>
          </cell>
          <cell r="L6">
            <v>86715.845761674995</v>
          </cell>
        </row>
        <row r="7">
          <cell r="A7" t="str">
            <v>नेशनल लाईफ इ. कं.लि.</v>
          </cell>
          <cell r="E7">
            <v>15602.380691136001</v>
          </cell>
          <cell r="L7">
            <v>172014.06523266999</v>
          </cell>
        </row>
        <row r="8">
          <cell r="A8" t="str">
            <v>नेपाल लाइफ इ. कम्पनी लि.</v>
          </cell>
          <cell r="E8">
            <v>35724.400510255007</v>
          </cell>
          <cell r="L8">
            <v>365902.70685791876</v>
          </cell>
        </row>
        <row r="9">
          <cell r="A9" t="str">
            <v>लाइफ इ. कर्पोरेशन (नेपाल) लि.</v>
          </cell>
          <cell r="E9">
            <v>15383.571179999999</v>
          </cell>
          <cell r="L9">
            <v>155747.20334159999</v>
          </cell>
        </row>
        <row r="10">
          <cell r="A10" t="str">
            <v xml:space="preserve">मेट लाइफ </v>
          </cell>
          <cell r="E10">
            <v>5429.7857999999997</v>
          </cell>
          <cell r="L10">
            <v>49870.791651300009</v>
          </cell>
        </row>
        <row r="11">
          <cell r="A11" t="str">
            <v>एशियन लाइफ इ. क. लि.</v>
          </cell>
          <cell r="E11">
            <v>6763.0956224330002</v>
          </cell>
          <cell r="L11">
            <v>71406.620918216242</v>
          </cell>
        </row>
        <row r="12">
          <cell r="A12" t="str">
            <v>आइएमई लाइफ इ. क. लि.</v>
          </cell>
          <cell r="E12">
            <v>4178.7930213540003</v>
          </cell>
          <cell r="L12">
            <v>41909.924896767501</v>
          </cell>
        </row>
        <row r="13">
          <cell r="A13" t="str">
            <v>सन नेपाल लाइफ इ. क. लि.</v>
          </cell>
          <cell r="E13">
            <v>3326.0787230999999</v>
          </cell>
          <cell r="L13">
            <v>34180.923385949995</v>
          </cell>
        </row>
        <row r="14">
          <cell r="A14" t="str">
            <v>रिलायबल नेपाल ला. इ. क. लि.</v>
          </cell>
          <cell r="E14">
            <v>4567.7847904600003</v>
          </cell>
          <cell r="L14">
            <v>41479.836729699993</v>
          </cell>
        </row>
        <row r="15">
          <cell r="A15" t="str">
            <v>सिटिजन लाइफ इ. क. लि.</v>
          </cell>
          <cell r="E15">
            <v>5933.4429146940001</v>
          </cell>
          <cell r="L15">
            <v>56805.157605967499</v>
          </cell>
        </row>
        <row r="16">
          <cell r="A16" t="str">
            <v>सुर्यज्योति लाइफ इ. क. लि.</v>
          </cell>
          <cell r="E16">
            <v>8723.5660934769985</v>
          </cell>
          <cell r="L16">
            <v>85303.594084571261</v>
          </cell>
        </row>
        <row r="17">
          <cell r="A17" t="str">
            <v>सानीमा रिलायन्स लाइफ इ. लि.</v>
          </cell>
          <cell r="E17">
            <v>4912.8584279160004</v>
          </cell>
          <cell r="L17">
            <v>53378.776289795002</v>
          </cell>
        </row>
        <row r="18">
          <cell r="A18" t="str">
            <v>हिमालयन लाइफ इ.लि.</v>
          </cell>
          <cell r="E18">
            <v>11969.627723539999</v>
          </cell>
          <cell r="L18">
            <v>137939.44264007502</v>
          </cell>
        </row>
        <row r="19">
          <cell r="A19" t="str">
            <v>प्रभु महालक्ष्मी लाइफ इ. लि.</v>
          </cell>
          <cell r="E19">
            <v>4268.5942374749993</v>
          </cell>
          <cell r="L19">
            <v>41021.640279668747</v>
          </cell>
        </row>
      </sheetData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3B90-B519-4C07-8876-511A7CF9A0E4}">
  <sheetPr>
    <pageSetUpPr fitToPage="1"/>
  </sheetPr>
  <dimension ref="A1:M110"/>
  <sheetViews>
    <sheetView tabSelected="1" view="pageBreakPreview" zoomScaleNormal="100" zoomScaleSheetLayoutView="100" workbookViewId="0">
      <pane xSplit="1" topLeftCell="B1" activePane="topRight" state="frozen"/>
      <selection pane="topRight" activeCell="G29" sqref="G29"/>
    </sheetView>
  </sheetViews>
  <sheetFormatPr defaultRowHeight="15" x14ac:dyDescent="0.25"/>
  <cols>
    <col min="1" max="1" width="26.28515625" customWidth="1"/>
    <col min="2" max="2" width="16" customWidth="1"/>
    <col min="3" max="3" width="14.5703125" customWidth="1"/>
    <col min="4" max="4" width="15.85546875" customWidth="1"/>
    <col min="5" max="5" width="18.7109375" customWidth="1"/>
    <col min="6" max="6" width="17.42578125" customWidth="1"/>
    <col min="7" max="7" width="18" bestFit="1" customWidth="1"/>
    <col min="8" max="8" width="15.28515625" customWidth="1"/>
    <col min="9" max="9" width="20.5703125" bestFit="1" customWidth="1"/>
    <col min="10" max="10" width="17.7109375" bestFit="1" customWidth="1"/>
    <col min="11" max="11" width="20.7109375" bestFit="1" customWidth="1"/>
    <col min="12" max="12" width="21.85546875" bestFit="1" customWidth="1"/>
  </cols>
  <sheetData>
    <row r="1" spans="1:13" ht="30" customHeight="1" x14ac:dyDescent="0.25"/>
    <row r="2" spans="1:13" ht="14.25" customHeight="1" x14ac:dyDescent="0.45">
      <c r="B2" s="1"/>
      <c r="C2" s="1"/>
      <c r="D2" s="1"/>
      <c r="E2" s="1"/>
      <c r="F2" s="1"/>
      <c r="G2" s="1"/>
      <c r="H2" s="2"/>
      <c r="K2" s="3" t="s">
        <v>0</v>
      </c>
      <c r="L2" s="3"/>
    </row>
    <row r="3" spans="1:13" ht="29.25" customHeigh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</row>
    <row r="4" spans="1:13" ht="16.5" customHeight="1" x14ac:dyDescent="0.25">
      <c r="A4" s="6" t="s">
        <v>3</v>
      </c>
      <c r="B4" s="7" t="s">
        <v>4</v>
      </c>
      <c r="C4" s="7"/>
      <c r="D4" s="7"/>
      <c r="E4" s="7"/>
      <c r="F4" s="7"/>
      <c r="G4" s="7"/>
      <c r="H4" s="8" t="s">
        <v>5</v>
      </c>
      <c r="I4" s="9"/>
      <c r="J4" s="9"/>
      <c r="K4" s="9"/>
      <c r="L4" s="10"/>
    </row>
    <row r="5" spans="1:13" s="12" customFormat="1" ht="66" customHeight="1" x14ac:dyDescent="0.25">
      <c r="A5" s="6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6</v>
      </c>
      <c r="J5" s="11" t="s">
        <v>7</v>
      </c>
      <c r="K5" s="11" t="s">
        <v>8</v>
      </c>
      <c r="L5" s="11" t="s">
        <v>13</v>
      </c>
    </row>
    <row r="6" spans="1:13" ht="18" x14ac:dyDescent="0.45">
      <c r="A6" s="13" t="s">
        <v>14</v>
      </c>
      <c r="B6" s="14">
        <v>592.64224999999999</v>
      </c>
      <c r="C6" s="14">
        <v>135.87785853999998</v>
      </c>
      <c r="D6" s="14">
        <v>4351.7258000000002</v>
      </c>
      <c r="E6" s="14">
        <f>B6+C6+D6</f>
        <v>5080.2459085400005</v>
      </c>
      <c r="F6" s="15">
        <v>884</v>
      </c>
      <c r="G6" s="14">
        <v>9598.4341000000004</v>
      </c>
      <c r="H6" s="16">
        <v>565851</v>
      </c>
      <c r="I6" s="17">
        <v>9200.6609000000008</v>
      </c>
      <c r="J6" s="17">
        <v>1326.0678916750001</v>
      </c>
      <c r="K6" s="17">
        <v>76189.116969999988</v>
      </c>
      <c r="L6" s="17">
        <v>86715.845761674995</v>
      </c>
    </row>
    <row r="7" spans="1:13" ht="18" x14ac:dyDescent="0.45">
      <c r="A7" s="13" t="s">
        <v>15</v>
      </c>
      <c r="B7" s="14">
        <v>4271.8967062000002</v>
      </c>
      <c r="C7" s="14">
        <v>196.13673493599995</v>
      </c>
      <c r="D7" s="14">
        <v>11134.347250000001</v>
      </c>
      <c r="E7" s="14">
        <f t="shared" ref="E7:E19" si="0">B7+C7+D7</f>
        <v>15602.380691136001</v>
      </c>
      <c r="F7" s="15">
        <v>36963</v>
      </c>
      <c r="G7" s="14">
        <v>123869.95911</v>
      </c>
      <c r="H7" s="16">
        <v>1525861</v>
      </c>
      <c r="I7" s="17">
        <v>40951.344148600008</v>
      </c>
      <c r="J7" s="17">
        <v>1914.15017407</v>
      </c>
      <c r="K7" s="17">
        <v>129148.57090999999</v>
      </c>
      <c r="L7" s="17">
        <v>172014.06523266999</v>
      </c>
    </row>
    <row r="8" spans="1:13" ht="18" x14ac:dyDescent="0.45">
      <c r="A8" s="13" t="s">
        <v>16</v>
      </c>
      <c r="B8" s="14">
        <v>8327.1523847000008</v>
      </c>
      <c r="C8" s="14">
        <v>293.90971575499998</v>
      </c>
      <c r="D8" s="14">
        <v>27103.338409800006</v>
      </c>
      <c r="E8" s="14">
        <f t="shared" si="0"/>
        <v>35724.400510255007</v>
      </c>
      <c r="F8" s="15">
        <v>72630</v>
      </c>
      <c r="G8" s="14">
        <v>167449.74953</v>
      </c>
      <c r="H8" s="16">
        <v>2035003</v>
      </c>
      <c r="I8" s="17">
        <v>68312.302794599993</v>
      </c>
      <c r="J8" s="17">
        <v>2868.3425048187505</v>
      </c>
      <c r="K8" s="17">
        <v>294722.06155849999</v>
      </c>
      <c r="L8" s="17">
        <v>365902.70685791876</v>
      </c>
    </row>
    <row r="9" spans="1:13" ht="18" x14ac:dyDescent="0.45">
      <c r="A9" s="13" t="s">
        <v>17</v>
      </c>
      <c r="B9" s="14">
        <v>2477.2174799999998</v>
      </c>
      <c r="C9" s="14">
        <v>0</v>
      </c>
      <c r="D9" s="14">
        <v>12906.3537</v>
      </c>
      <c r="E9" s="14">
        <f t="shared" si="0"/>
        <v>15383.571179999999</v>
      </c>
      <c r="F9" s="15">
        <v>5176</v>
      </c>
      <c r="G9" s="14">
        <v>23631.09</v>
      </c>
      <c r="H9" s="16">
        <v>682015</v>
      </c>
      <c r="I9" s="17">
        <v>21392.120901999999</v>
      </c>
      <c r="J9" s="17">
        <v>0</v>
      </c>
      <c r="K9" s="17">
        <v>134355.0824396</v>
      </c>
      <c r="L9" s="17">
        <v>155747.20334159999</v>
      </c>
    </row>
    <row r="10" spans="1:13" ht="18" x14ac:dyDescent="0.45">
      <c r="A10" s="13" t="s">
        <v>18</v>
      </c>
      <c r="B10" s="14">
        <v>1249.64211</v>
      </c>
      <c r="C10" s="14">
        <v>0</v>
      </c>
      <c r="D10" s="14">
        <v>4180.1436899999999</v>
      </c>
      <c r="E10" s="14">
        <f t="shared" si="0"/>
        <v>5429.7857999999997</v>
      </c>
      <c r="F10" s="15">
        <v>62248</v>
      </c>
      <c r="G10" s="14">
        <v>74353.808665100005</v>
      </c>
      <c r="H10" s="16">
        <v>753282</v>
      </c>
      <c r="I10" s="17">
        <v>11101.2147227</v>
      </c>
      <c r="J10" s="17">
        <v>0</v>
      </c>
      <c r="K10" s="17">
        <v>38769.576928600007</v>
      </c>
      <c r="L10" s="17">
        <v>49870.791651300009</v>
      </c>
    </row>
    <row r="11" spans="1:13" ht="18" x14ac:dyDescent="0.45">
      <c r="A11" s="13" t="s">
        <v>19</v>
      </c>
      <c r="B11" s="14">
        <v>1404.02873</v>
      </c>
      <c r="C11" s="14">
        <v>182.25356243299996</v>
      </c>
      <c r="D11" s="14">
        <v>5176.81333</v>
      </c>
      <c r="E11" s="14">
        <f t="shared" si="0"/>
        <v>6763.0956224330002</v>
      </c>
      <c r="F11" s="15">
        <v>31820</v>
      </c>
      <c r="G11" s="14">
        <v>236610.70349000001</v>
      </c>
      <c r="H11" s="16">
        <v>838359</v>
      </c>
      <c r="I11" s="17">
        <v>13913.187149999998</v>
      </c>
      <c r="J11" s="17">
        <v>1778.6606286162501</v>
      </c>
      <c r="K11" s="17">
        <v>55714.773139599994</v>
      </c>
      <c r="L11" s="17">
        <v>71406.620918216242</v>
      </c>
    </row>
    <row r="12" spans="1:13" ht="18" x14ac:dyDescent="0.45">
      <c r="A12" s="13" t="s">
        <v>20</v>
      </c>
      <c r="B12" s="14">
        <v>1055.2713918000004</v>
      </c>
      <c r="C12" s="14">
        <v>249.89710505399992</v>
      </c>
      <c r="D12" s="14">
        <v>2873.6245245000005</v>
      </c>
      <c r="E12" s="14">
        <f t="shared" si="0"/>
        <v>4178.7930213540003</v>
      </c>
      <c r="F12" s="15">
        <v>11288</v>
      </c>
      <c r="G12" s="14">
        <v>81125.943780000001</v>
      </c>
      <c r="H12" s="16">
        <v>679725</v>
      </c>
      <c r="I12" s="17">
        <v>10383.878999900002</v>
      </c>
      <c r="J12" s="17">
        <v>2438.8118181675</v>
      </c>
      <c r="K12" s="17">
        <v>29087.234078699999</v>
      </c>
      <c r="L12" s="17">
        <v>41909.924896767501</v>
      </c>
    </row>
    <row r="13" spans="1:13" s="20" customFormat="1" ht="18" x14ac:dyDescent="0.45">
      <c r="A13" s="13" t="s">
        <v>21</v>
      </c>
      <c r="B13" s="19">
        <v>829.58306449999998</v>
      </c>
      <c r="C13" s="14">
        <v>413.54130859999998</v>
      </c>
      <c r="D13" s="14">
        <v>2082.95435</v>
      </c>
      <c r="E13" s="14">
        <f t="shared" si="0"/>
        <v>3326.0787230999999</v>
      </c>
      <c r="F13" s="15">
        <v>35105</v>
      </c>
      <c r="G13" s="19">
        <v>21236.91562</v>
      </c>
      <c r="H13" s="16">
        <v>1027499</v>
      </c>
      <c r="I13" s="17">
        <v>8053.8538051999994</v>
      </c>
      <c r="J13" s="17">
        <v>4035.8588007500002</v>
      </c>
      <c r="K13" s="17">
        <v>22091.210779999998</v>
      </c>
      <c r="L13" s="17">
        <v>34180.923385949995</v>
      </c>
      <c r="M13"/>
    </row>
    <row r="14" spans="1:13" ht="18" x14ac:dyDescent="0.45">
      <c r="A14" s="13" t="s">
        <v>22</v>
      </c>
      <c r="B14" s="19">
        <v>1641.2254250999999</v>
      </c>
      <c r="C14" s="14">
        <v>189.04745535999996</v>
      </c>
      <c r="D14" s="14">
        <v>2737.5119100000002</v>
      </c>
      <c r="E14" s="14">
        <f t="shared" si="0"/>
        <v>4567.7847904600003</v>
      </c>
      <c r="F14" s="15">
        <v>43622</v>
      </c>
      <c r="G14" s="19">
        <v>111967.27151999999</v>
      </c>
      <c r="H14" s="16">
        <v>2501771</v>
      </c>
      <c r="I14" s="17">
        <v>11828.881696499999</v>
      </c>
      <c r="J14" s="17">
        <v>1844.9640232000002</v>
      </c>
      <c r="K14" s="17">
        <v>27805.991009999998</v>
      </c>
      <c r="L14" s="17">
        <v>41479.836729699993</v>
      </c>
    </row>
    <row r="15" spans="1:13" ht="18" x14ac:dyDescent="0.45">
      <c r="A15" s="13" t="s">
        <v>23</v>
      </c>
      <c r="B15" s="14">
        <v>1888.8735153999999</v>
      </c>
      <c r="C15" s="14">
        <v>179.00430929399997</v>
      </c>
      <c r="D15" s="14">
        <v>3865.5650900000001</v>
      </c>
      <c r="E15" s="14">
        <f t="shared" si="0"/>
        <v>5933.4429146940001</v>
      </c>
      <c r="F15" s="15">
        <v>60134</v>
      </c>
      <c r="G15" s="14">
        <v>226074.03169209999</v>
      </c>
      <c r="H15" s="16">
        <v>1008391</v>
      </c>
      <c r="I15" s="17">
        <v>15455.440486500001</v>
      </c>
      <c r="J15" s="17">
        <v>1746.9503094675001</v>
      </c>
      <c r="K15" s="17">
        <v>39602.766810000001</v>
      </c>
      <c r="L15" s="17">
        <v>56805.157605967499</v>
      </c>
    </row>
    <row r="16" spans="1:13" ht="18" x14ac:dyDescent="0.45">
      <c r="A16" s="13" t="s">
        <v>24</v>
      </c>
      <c r="B16" s="14">
        <v>2427.0925937999996</v>
      </c>
      <c r="C16" s="14">
        <v>228.33387967699994</v>
      </c>
      <c r="D16" s="14">
        <v>6068.1396199999999</v>
      </c>
      <c r="E16" s="14">
        <f t="shared" si="0"/>
        <v>8723.5660934769985</v>
      </c>
      <c r="F16" s="15">
        <v>69544</v>
      </c>
      <c r="G16" s="14">
        <v>210658.35068</v>
      </c>
      <c r="H16" s="16">
        <v>770905</v>
      </c>
      <c r="I16" s="17">
        <v>20554.785697800002</v>
      </c>
      <c r="J16" s="17">
        <v>2228.37060927125</v>
      </c>
      <c r="K16" s="17">
        <v>62520.437777500003</v>
      </c>
      <c r="L16" s="17">
        <v>85303.594084571261</v>
      </c>
    </row>
    <row r="17" spans="1:12" ht="18" x14ac:dyDescent="0.45">
      <c r="A17" s="13" t="s">
        <v>25</v>
      </c>
      <c r="B17" s="14">
        <v>1443.1172099999999</v>
      </c>
      <c r="C17" s="14">
        <v>202.04446791599997</v>
      </c>
      <c r="D17" s="14">
        <v>3267.6967500000001</v>
      </c>
      <c r="E17" s="14">
        <f t="shared" si="0"/>
        <v>4912.8584279160004</v>
      </c>
      <c r="F17" s="15">
        <v>36640</v>
      </c>
      <c r="G17" s="14">
        <v>131140.61455999999</v>
      </c>
      <c r="H17" s="16">
        <v>679715</v>
      </c>
      <c r="I17" s="17">
        <v>13348.99353</v>
      </c>
      <c r="J17" s="17">
        <v>1971.8052997950003</v>
      </c>
      <c r="K17" s="17">
        <v>38057.977460000002</v>
      </c>
      <c r="L17" s="17">
        <v>53378.776289795002</v>
      </c>
    </row>
    <row r="18" spans="1:12" ht="18" x14ac:dyDescent="0.45">
      <c r="A18" s="13" t="s">
        <v>26</v>
      </c>
      <c r="B18" s="14">
        <v>1671.096695</v>
      </c>
      <c r="C18" s="14">
        <v>135.87785853999998</v>
      </c>
      <c r="D18" s="14">
        <v>10162.65317</v>
      </c>
      <c r="E18" s="14">
        <f t="shared" si="0"/>
        <v>11969.627723539999</v>
      </c>
      <c r="F18" s="15">
        <v>3596</v>
      </c>
      <c r="G18" s="14">
        <v>27224.123899999999</v>
      </c>
      <c r="H18" s="16">
        <v>407015</v>
      </c>
      <c r="I18" s="17">
        <v>19226.5532184</v>
      </c>
      <c r="J18" s="17">
        <v>1326.0678916750001</v>
      </c>
      <c r="K18" s="17">
        <v>117386.82153000002</v>
      </c>
      <c r="L18" s="17">
        <v>137939.44264007502</v>
      </c>
    </row>
    <row r="19" spans="1:12" ht="18" x14ac:dyDescent="0.45">
      <c r="A19" s="13" t="s">
        <v>27</v>
      </c>
      <c r="B19" s="14">
        <v>1232.3640822</v>
      </c>
      <c r="C19" s="14">
        <v>140.30865827499997</v>
      </c>
      <c r="D19" s="14">
        <v>2895.9214969999998</v>
      </c>
      <c r="E19" s="14">
        <f t="shared" si="0"/>
        <v>4268.5942374749993</v>
      </c>
      <c r="F19" s="15">
        <v>28984</v>
      </c>
      <c r="G19" s="14">
        <v>174617.37031999999</v>
      </c>
      <c r="H19" s="16">
        <v>252950</v>
      </c>
      <c r="I19" s="17">
        <v>10789.603077899999</v>
      </c>
      <c r="J19" s="17">
        <v>1369.30923596875</v>
      </c>
      <c r="K19" s="17">
        <v>28862.727965800001</v>
      </c>
      <c r="L19" s="17">
        <v>41021.640279668747</v>
      </c>
    </row>
    <row r="20" spans="1:12" ht="18" x14ac:dyDescent="0.25">
      <c r="A20" s="21" t="s">
        <v>28</v>
      </c>
      <c r="B20" s="22">
        <f t="shared" ref="B20:L20" si="1">SUM(B6:B19)</f>
        <v>30511.203638700004</v>
      </c>
      <c r="C20" s="22">
        <f>SUM(C6:C19)</f>
        <v>2546.2329143799998</v>
      </c>
      <c r="D20" s="22">
        <f t="shared" si="1"/>
        <v>98806.789091300016</v>
      </c>
      <c r="E20" s="22">
        <f t="shared" si="1"/>
        <v>131864.22564438</v>
      </c>
      <c r="F20" s="23">
        <f t="shared" si="1"/>
        <v>498634</v>
      </c>
      <c r="G20" s="22">
        <f t="shared" si="1"/>
        <v>1619558.3669671998</v>
      </c>
      <c r="H20" s="23">
        <f t="shared" si="1"/>
        <v>13728342</v>
      </c>
      <c r="I20" s="22">
        <f t="shared" si="1"/>
        <v>274512.82113010006</v>
      </c>
      <c r="J20" s="22">
        <f t="shared" si="1"/>
        <v>24849.359187474998</v>
      </c>
      <c r="K20" s="22">
        <f t="shared" si="1"/>
        <v>1094314.3493582997</v>
      </c>
      <c r="L20" s="22">
        <f t="shared" si="1"/>
        <v>1393676.5296758753</v>
      </c>
    </row>
    <row r="21" spans="1:12" ht="18" x14ac:dyDescent="0.45">
      <c r="A21" s="24" t="s">
        <v>29</v>
      </c>
      <c r="B21" s="25"/>
      <c r="C21" s="25"/>
      <c r="D21" s="25"/>
      <c r="E21" s="25"/>
      <c r="F21" s="25"/>
      <c r="G21" s="25"/>
      <c r="H21" s="26"/>
      <c r="I21" s="27"/>
      <c r="J21" s="27"/>
      <c r="K21" s="27"/>
      <c r="L21" s="27"/>
    </row>
    <row r="22" spans="1:12" ht="18" x14ac:dyDescent="0.45">
      <c r="A22" s="13" t="s">
        <v>30</v>
      </c>
      <c r="B22" s="14">
        <v>333.17066999999997</v>
      </c>
      <c r="C22" s="14">
        <v>135.87785853999998</v>
      </c>
      <c r="D22" s="14">
        <v>9.4961900000000004</v>
      </c>
      <c r="E22" s="14">
        <f t="shared" ref="E22:E24" si="2">B22+C22+D22</f>
        <v>478.54471853999996</v>
      </c>
      <c r="F22" s="15">
        <v>487620</v>
      </c>
      <c r="G22" s="14">
        <v>89189.657160000002</v>
      </c>
      <c r="H22" s="15">
        <v>1060832</v>
      </c>
      <c r="I22" s="17">
        <v>2373.7563500000001</v>
      </c>
      <c r="J22" s="17">
        <v>1326.0678916750001</v>
      </c>
      <c r="K22" s="17">
        <v>36.899290000000001</v>
      </c>
      <c r="L22" s="17">
        <v>3736.7235316749998</v>
      </c>
    </row>
    <row r="23" spans="1:12" ht="18" x14ac:dyDescent="0.45">
      <c r="A23" s="13" t="s">
        <v>31</v>
      </c>
      <c r="B23" s="14">
        <v>251.29981000000001</v>
      </c>
      <c r="C23" s="14">
        <v>135.87785853999998</v>
      </c>
      <c r="D23" s="14">
        <v>14.98448</v>
      </c>
      <c r="E23" s="14">
        <f t="shared" si="2"/>
        <v>402.16214854000003</v>
      </c>
      <c r="F23" s="15">
        <v>229326</v>
      </c>
      <c r="G23" s="14">
        <v>41643.321750000003</v>
      </c>
      <c r="H23" s="15">
        <v>388910</v>
      </c>
      <c r="I23" s="17">
        <v>2235.3496500000001</v>
      </c>
      <c r="J23" s="17">
        <v>1326.0678916750001</v>
      </c>
      <c r="K23" s="17">
        <v>61.661760000000001</v>
      </c>
      <c r="L23" s="17">
        <v>3623.0793016750004</v>
      </c>
    </row>
    <row r="24" spans="1:12" ht="18" x14ac:dyDescent="0.45">
      <c r="A24" s="13" t="s">
        <v>32</v>
      </c>
      <c r="B24" s="14">
        <v>235.35624999999999</v>
      </c>
      <c r="C24" s="14">
        <v>135.87785853999998</v>
      </c>
      <c r="D24" s="14">
        <v>17.195430000000002</v>
      </c>
      <c r="E24" s="14">
        <f t="shared" si="2"/>
        <v>388.42953853999995</v>
      </c>
      <c r="F24" s="15">
        <v>19307</v>
      </c>
      <c r="G24" s="14">
        <v>43456.098749999997</v>
      </c>
      <c r="H24" s="15">
        <v>128909</v>
      </c>
      <c r="I24" s="17">
        <v>1072.68524</v>
      </c>
      <c r="J24" s="17">
        <v>1326.0678916750001</v>
      </c>
      <c r="K24" s="17">
        <v>67.544460000000001</v>
      </c>
      <c r="L24" s="17">
        <v>2466.2975916750001</v>
      </c>
    </row>
    <row r="25" spans="1:12" ht="18" x14ac:dyDescent="0.45">
      <c r="A25" s="28" t="s">
        <v>33</v>
      </c>
      <c r="B25" s="22">
        <f>SUM(B22:B24)</f>
        <v>819.82673</v>
      </c>
      <c r="C25" s="22">
        <f>SUM(C22:C24)</f>
        <v>407.63357561999993</v>
      </c>
      <c r="D25" s="22">
        <f t="shared" ref="D25:H25" si="3">SUM(D22:D24)</f>
        <v>41.676100000000005</v>
      </c>
      <c r="E25" s="22">
        <f t="shared" si="3"/>
        <v>1269.13640562</v>
      </c>
      <c r="F25" s="23">
        <f t="shared" si="3"/>
        <v>736253</v>
      </c>
      <c r="G25" s="22">
        <f t="shared" si="3"/>
        <v>174289.07766000001</v>
      </c>
      <c r="H25" s="22">
        <f t="shared" si="3"/>
        <v>1578651</v>
      </c>
      <c r="I25" s="22">
        <v>5681.7912399999996</v>
      </c>
      <c r="J25" s="22">
        <v>3978.2036750249999</v>
      </c>
      <c r="K25" s="22">
        <v>166.10550999999998</v>
      </c>
      <c r="L25" s="22">
        <v>9826.1004250250007</v>
      </c>
    </row>
    <row r="26" spans="1:12" ht="18" x14ac:dyDescent="0.45">
      <c r="A26" s="29" t="s">
        <v>34</v>
      </c>
      <c r="B26" s="30">
        <f>B20+B25</f>
        <v>31331.030368700005</v>
      </c>
      <c r="C26" s="30">
        <f>C20+C25</f>
        <v>2953.8664899999999</v>
      </c>
      <c r="D26" s="30">
        <f t="shared" ref="D26:G26" si="4">D20+D25</f>
        <v>98848.465191300013</v>
      </c>
      <c r="E26" s="30">
        <f t="shared" si="4"/>
        <v>133133.36205</v>
      </c>
      <c r="F26" s="31">
        <f t="shared" si="4"/>
        <v>1234887</v>
      </c>
      <c r="G26" s="30">
        <f t="shared" si="4"/>
        <v>1793847.4446271998</v>
      </c>
      <c r="H26" s="31">
        <f>H20+H25</f>
        <v>15306993</v>
      </c>
      <c r="I26" s="30">
        <f t="shared" ref="I26:L26" si="5">I20+I25</f>
        <v>280194.61237010005</v>
      </c>
      <c r="J26" s="30">
        <f t="shared" si="5"/>
        <v>28827.562862499999</v>
      </c>
      <c r="K26" s="30">
        <f t="shared" si="5"/>
        <v>1094480.4548682997</v>
      </c>
      <c r="L26" s="30">
        <f t="shared" si="5"/>
        <v>1403502.6301009003</v>
      </c>
    </row>
    <row r="27" spans="1:12" s="37" customFormat="1" ht="25.5" customHeight="1" x14ac:dyDescent="0.45">
      <c r="A27" s="32" t="s">
        <v>36</v>
      </c>
      <c r="B27" s="33"/>
      <c r="C27" s="34"/>
      <c r="D27" s="33"/>
      <c r="E27" s="33"/>
      <c r="F27" s="33"/>
      <c r="G27" s="33"/>
      <c r="H27" s="33"/>
      <c r="I27" s="33"/>
      <c r="J27" s="33"/>
      <c r="K27" s="33"/>
      <c r="L27" s="35"/>
    </row>
    <row r="28" spans="1:12" ht="18" x14ac:dyDescent="0.45">
      <c r="A28" s="32"/>
      <c r="B28" s="38"/>
      <c r="C28" s="38"/>
      <c r="D28" s="32"/>
      <c r="E28" s="38"/>
      <c r="F28" s="39"/>
      <c r="H28" s="40"/>
      <c r="I28" s="41"/>
      <c r="J28" s="41"/>
      <c r="K28" s="41"/>
      <c r="L28" s="41"/>
    </row>
    <row r="29" spans="1:12" s="37" customFormat="1" ht="19.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s="37" customFormat="1" ht="27.75" customHeight="1" x14ac:dyDescent="0.45">
      <c r="A30" s="42"/>
      <c r="B30" s="42"/>
      <c r="C30" s="43"/>
      <c r="D30" s="42"/>
      <c r="E30" s="42"/>
      <c r="G30" s="42"/>
      <c r="H30" s="44"/>
      <c r="I30" s="45" t="s">
        <v>0</v>
      </c>
      <c r="J30" s="45"/>
      <c r="K30" s="46"/>
      <c r="L30" s="35"/>
    </row>
    <row r="31" spans="1:12" s="37" customFormat="1" ht="39" customHeight="1" x14ac:dyDescent="0.45">
      <c r="A31" s="4" t="s">
        <v>37</v>
      </c>
      <c r="B31" s="4"/>
      <c r="C31" s="4"/>
      <c r="D31" s="4"/>
      <c r="E31" s="4"/>
      <c r="F31" s="4"/>
      <c r="G31" s="4"/>
      <c r="H31" s="4"/>
      <c r="I31" s="4"/>
      <c r="J31" s="2" t="s">
        <v>2</v>
      </c>
      <c r="L31" s="2"/>
    </row>
    <row r="32" spans="1:12" s="37" customFormat="1" ht="18" x14ac:dyDescent="0.25">
      <c r="A32" s="6" t="s">
        <v>3</v>
      </c>
      <c r="B32" s="8" t="s">
        <v>4</v>
      </c>
      <c r="C32" s="9"/>
      <c r="D32" s="9"/>
      <c r="E32" s="9"/>
      <c r="F32" s="10"/>
      <c r="G32" s="8" t="s">
        <v>5</v>
      </c>
      <c r="H32" s="9"/>
      <c r="I32" s="9"/>
      <c r="J32" s="10"/>
    </row>
    <row r="33" spans="1:12" s="37" customFormat="1" ht="54.75" customHeight="1" x14ac:dyDescent="0.25">
      <c r="A33" s="6"/>
      <c r="B33" s="11" t="s">
        <v>38</v>
      </c>
      <c r="C33" s="11" t="s">
        <v>8</v>
      </c>
      <c r="D33" s="11" t="s">
        <v>39</v>
      </c>
      <c r="E33" s="11" t="s">
        <v>10</v>
      </c>
      <c r="F33" s="11" t="s">
        <v>11</v>
      </c>
      <c r="G33" s="11" t="s">
        <v>12</v>
      </c>
      <c r="H33" s="11" t="s">
        <v>38</v>
      </c>
      <c r="I33" s="11" t="s">
        <v>8</v>
      </c>
      <c r="J33" s="11" t="s">
        <v>40</v>
      </c>
    </row>
    <row r="34" spans="1:12" s="37" customFormat="1" ht="18" x14ac:dyDescent="0.45">
      <c r="A34" s="13" t="s">
        <v>15</v>
      </c>
      <c r="B34" s="47">
        <v>672.21758620000003</v>
      </c>
      <c r="C34" s="47">
        <v>0</v>
      </c>
      <c r="D34" s="47">
        <f>B34+C34</f>
        <v>672.21758620000003</v>
      </c>
      <c r="E34" s="47">
        <v>29392</v>
      </c>
      <c r="F34" s="48">
        <v>52158.403299999998</v>
      </c>
      <c r="G34" s="48">
        <v>883045</v>
      </c>
      <c r="H34" s="49">
        <v>7207.8169486000024</v>
      </c>
      <c r="I34" s="49">
        <v>0</v>
      </c>
      <c r="J34" s="49">
        <f>H34+I34</f>
        <v>7207.8169486000024</v>
      </c>
      <c r="K34" s="50"/>
      <c r="L34" s="50"/>
    </row>
    <row r="35" spans="1:12" s="37" customFormat="1" ht="18" x14ac:dyDescent="0.45">
      <c r="A35" s="13" t="s">
        <v>16</v>
      </c>
      <c r="B35" s="47">
        <v>91.516424700000002</v>
      </c>
      <c r="C35" s="47">
        <v>1.29556</v>
      </c>
      <c r="D35" s="47">
        <f t="shared" ref="D35:D49" si="6">B35+C35</f>
        <v>92.811984699999996</v>
      </c>
      <c r="E35" s="47">
        <v>58379</v>
      </c>
      <c r="F35" s="48">
        <v>47940.429530000001</v>
      </c>
      <c r="G35" s="48">
        <v>522212</v>
      </c>
      <c r="H35" s="49">
        <v>674.18948460000013</v>
      </c>
      <c r="I35" s="49">
        <v>24.489619999999999</v>
      </c>
      <c r="J35" s="49">
        <f t="shared" ref="J35:J49" si="7">H35+I35</f>
        <v>698.67910460000007</v>
      </c>
      <c r="K35" s="50"/>
      <c r="L35" s="50"/>
    </row>
    <row r="36" spans="1:12" s="37" customFormat="1" ht="18" x14ac:dyDescent="0.45">
      <c r="A36" s="13" t="s">
        <v>17</v>
      </c>
      <c r="B36" s="47">
        <v>0.60712999999999995</v>
      </c>
      <c r="C36" s="47">
        <v>0</v>
      </c>
      <c r="D36" s="47">
        <f t="shared" si="6"/>
        <v>0.60712999999999995</v>
      </c>
      <c r="E36" s="47">
        <v>100</v>
      </c>
      <c r="F36" s="48">
        <v>98.63</v>
      </c>
      <c r="G36" s="48">
        <v>760</v>
      </c>
      <c r="H36" s="49">
        <v>3.5077220000000002</v>
      </c>
      <c r="I36" s="49">
        <v>3.7499999999999999E-2</v>
      </c>
      <c r="J36" s="49">
        <f t="shared" si="7"/>
        <v>3.5452220000000003</v>
      </c>
      <c r="K36" s="50"/>
      <c r="L36" s="50"/>
    </row>
    <row r="37" spans="1:12" s="37" customFormat="1" ht="18" x14ac:dyDescent="0.45">
      <c r="A37" s="13" t="s">
        <v>18</v>
      </c>
      <c r="B37" s="47">
        <v>73.954530000000005</v>
      </c>
      <c r="C37" s="47">
        <v>0</v>
      </c>
      <c r="D37" s="47">
        <f t="shared" si="6"/>
        <v>73.954530000000005</v>
      </c>
      <c r="E37" s="47">
        <v>15263</v>
      </c>
      <c r="F37" s="48">
        <v>18282.385967599999</v>
      </c>
      <c r="G37" s="48">
        <v>232183</v>
      </c>
      <c r="H37" s="49">
        <v>926.22518350000007</v>
      </c>
      <c r="I37" s="49">
        <v>0</v>
      </c>
      <c r="J37" s="49">
        <f t="shared" si="7"/>
        <v>926.22518350000007</v>
      </c>
      <c r="K37" s="50"/>
      <c r="L37" s="50"/>
    </row>
    <row r="38" spans="1:12" s="37" customFormat="1" ht="18" x14ac:dyDescent="0.45">
      <c r="A38" s="13" t="s">
        <v>19</v>
      </c>
      <c r="B38" s="47">
        <v>1.421E-2</v>
      </c>
      <c r="C38" s="47">
        <v>1.21025</v>
      </c>
      <c r="D38" s="47">
        <f t="shared" si="6"/>
        <v>1.2244600000000001</v>
      </c>
      <c r="E38" s="47">
        <v>18</v>
      </c>
      <c r="F38" s="48">
        <v>0.9</v>
      </c>
      <c r="G38" s="48">
        <v>2157</v>
      </c>
      <c r="H38" s="49">
        <v>10.90864</v>
      </c>
      <c r="I38" s="49">
        <v>33.201259999999998</v>
      </c>
      <c r="J38" s="49">
        <f t="shared" si="7"/>
        <v>44.109899999999996</v>
      </c>
      <c r="K38" s="50"/>
      <c r="L38" s="50"/>
    </row>
    <row r="39" spans="1:12" s="37" customFormat="1" ht="18" x14ac:dyDescent="0.45">
      <c r="A39" s="13" t="s">
        <v>21</v>
      </c>
      <c r="B39" s="47">
        <v>48.257394500000004</v>
      </c>
      <c r="C39" s="47">
        <v>0</v>
      </c>
      <c r="D39" s="47">
        <f t="shared" si="6"/>
        <v>48.257394500000004</v>
      </c>
      <c r="E39" s="47">
        <v>33509</v>
      </c>
      <c r="F39" s="48">
        <v>10392.00562</v>
      </c>
      <c r="G39" s="48">
        <v>69816</v>
      </c>
      <c r="H39" s="49">
        <v>170.81412520000001</v>
      </c>
      <c r="I39" s="49">
        <v>0.45823000000000003</v>
      </c>
      <c r="J39" s="49">
        <f t="shared" si="7"/>
        <v>171.27235519999999</v>
      </c>
      <c r="K39" s="50"/>
      <c r="L39" s="50"/>
    </row>
    <row r="40" spans="1:12" s="37" customFormat="1" ht="18" x14ac:dyDescent="0.45">
      <c r="A40" s="13" t="s">
        <v>41</v>
      </c>
      <c r="B40" s="47">
        <v>0.88180000000000003</v>
      </c>
      <c r="C40" s="47">
        <v>8.3624899999999993</v>
      </c>
      <c r="D40" s="47">
        <f t="shared" si="6"/>
        <v>9.2442899999999995</v>
      </c>
      <c r="E40" s="47">
        <v>16</v>
      </c>
      <c r="F40" s="48">
        <v>47</v>
      </c>
      <c r="G40" s="48">
        <v>2856</v>
      </c>
      <c r="H40" s="49">
        <v>7.2272499999999997</v>
      </c>
      <c r="I40" s="49">
        <v>87.113650000000007</v>
      </c>
      <c r="J40" s="49">
        <f t="shared" si="7"/>
        <v>94.340900000000005</v>
      </c>
      <c r="K40" s="50"/>
      <c r="L40" s="50"/>
    </row>
    <row r="41" spans="1:12" s="37" customFormat="1" ht="18" x14ac:dyDescent="0.45">
      <c r="A41" s="13" t="s">
        <v>23</v>
      </c>
      <c r="B41" s="47">
        <v>510.05574000000001</v>
      </c>
      <c r="C41" s="47">
        <v>0</v>
      </c>
      <c r="D41" s="47">
        <f t="shared" si="6"/>
        <v>510.05574000000001</v>
      </c>
      <c r="E41" s="47">
        <v>52014</v>
      </c>
      <c r="F41" s="48">
        <v>152058.5766921</v>
      </c>
      <c r="G41" s="48">
        <v>739369</v>
      </c>
      <c r="H41" s="49">
        <v>3763.8760134000004</v>
      </c>
      <c r="I41" s="49">
        <v>0</v>
      </c>
      <c r="J41" s="49">
        <f t="shared" si="7"/>
        <v>3763.8760134000004</v>
      </c>
      <c r="K41" s="50"/>
      <c r="L41" s="50"/>
    </row>
    <row r="42" spans="1:12" s="37" customFormat="1" ht="18" x14ac:dyDescent="0.45">
      <c r="A42" s="13" t="s">
        <v>24</v>
      </c>
      <c r="B42" s="47">
        <v>588.70767479999995</v>
      </c>
      <c r="C42" s="47">
        <v>0</v>
      </c>
      <c r="D42" s="47">
        <f t="shared" si="6"/>
        <v>588.70767479999995</v>
      </c>
      <c r="E42" s="47">
        <v>60715</v>
      </c>
      <c r="F42" s="48">
        <v>138488.40568</v>
      </c>
      <c r="G42" s="48">
        <v>389380</v>
      </c>
      <c r="H42" s="49">
        <v>2558.9929729</v>
      </c>
      <c r="I42" s="49">
        <v>0</v>
      </c>
      <c r="J42" s="49">
        <f t="shared" si="7"/>
        <v>2558.9929729</v>
      </c>
      <c r="K42" s="50"/>
      <c r="L42" s="50"/>
    </row>
    <row r="43" spans="1:12" s="37" customFormat="1" ht="18" x14ac:dyDescent="0.45">
      <c r="A43" s="13" t="s">
        <v>25</v>
      </c>
      <c r="B43" s="47">
        <v>260.07927999999998</v>
      </c>
      <c r="C43" s="47">
        <v>0</v>
      </c>
      <c r="D43" s="47">
        <f t="shared" si="6"/>
        <v>260.07927999999998</v>
      </c>
      <c r="E43" s="47">
        <v>31437</v>
      </c>
      <c r="F43" s="48">
        <v>84645.864560000002</v>
      </c>
      <c r="G43" s="48">
        <v>437744</v>
      </c>
      <c r="H43" s="49">
        <v>2322.3788100000002</v>
      </c>
      <c r="I43" s="49">
        <v>0</v>
      </c>
      <c r="J43" s="49">
        <f t="shared" si="7"/>
        <v>2322.3788100000002</v>
      </c>
      <c r="K43" s="50"/>
      <c r="L43" s="50"/>
    </row>
    <row r="44" spans="1:12" s="37" customFormat="1" ht="18" x14ac:dyDescent="0.45">
      <c r="A44" s="13" t="s">
        <v>26</v>
      </c>
      <c r="B44" s="47">
        <v>0</v>
      </c>
      <c r="C44" s="47">
        <v>0</v>
      </c>
      <c r="D44" s="47">
        <f t="shared" si="6"/>
        <v>0</v>
      </c>
      <c r="E44" s="47"/>
      <c r="F44" s="48">
        <v>0</v>
      </c>
      <c r="G44" s="48">
        <v>135</v>
      </c>
      <c r="H44" s="49">
        <v>0</v>
      </c>
      <c r="I44" s="49">
        <v>0.1166</v>
      </c>
      <c r="J44" s="49">
        <f t="shared" si="7"/>
        <v>0.1166</v>
      </c>
      <c r="K44" s="50"/>
      <c r="L44" s="50"/>
    </row>
    <row r="45" spans="1:12" s="37" customFormat="1" ht="18" x14ac:dyDescent="0.45">
      <c r="A45" s="13" t="s">
        <v>27</v>
      </c>
      <c r="B45" s="47">
        <v>107.3248522</v>
      </c>
      <c r="C45" s="47">
        <v>0</v>
      </c>
      <c r="D45" s="47">
        <f t="shared" si="6"/>
        <v>107.3248522</v>
      </c>
      <c r="E45" s="47">
        <v>13493</v>
      </c>
      <c r="F45" s="48">
        <v>23280.330320000001</v>
      </c>
      <c r="G45" s="48">
        <v>115783</v>
      </c>
      <c r="H45" s="49">
        <v>691.53860569999995</v>
      </c>
      <c r="I45" s="49">
        <v>0</v>
      </c>
      <c r="J45" s="49">
        <f t="shared" si="7"/>
        <v>691.53860569999995</v>
      </c>
      <c r="K45" s="50"/>
      <c r="L45" s="50"/>
    </row>
    <row r="46" spans="1:12" s="37" customFormat="1" ht="18" x14ac:dyDescent="0.45">
      <c r="A46" s="24" t="s">
        <v>29</v>
      </c>
      <c r="B46" s="51"/>
      <c r="C46" s="51"/>
      <c r="D46" s="51"/>
      <c r="E46" s="52"/>
      <c r="F46" s="51"/>
      <c r="G46" s="51"/>
      <c r="H46" s="51"/>
      <c r="I46" s="51"/>
      <c r="J46" s="53"/>
      <c r="K46" s="50"/>
      <c r="L46" s="50"/>
    </row>
    <row r="47" spans="1:12" s="37" customFormat="1" ht="18" x14ac:dyDescent="0.45">
      <c r="A47" s="13" t="s">
        <v>30</v>
      </c>
      <c r="B47" s="47">
        <v>333.17066999999997</v>
      </c>
      <c r="C47" s="47">
        <v>9.4961900000000004</v>
      </c>
      <c r="D47" s="47">
        <f t="shared" si="6"/>
        <v>342.66685999999999</v>
      </c>
      <c r="E47" s="47">
        <v>487471</v>
      </c>
      <c r="F47" s="48">
        <v>80439.657160000002</v>
      </c>
      <c r="G47" s="48">
        <v>1059957</v>
      </c>
      <c r="H47" s="49">
        <v>2373.7563500000001</v>
      </c>
      <c r="I47" s="49">
        <v>36.899290000000001</v>
      </c>
      <c r="J47" s="49">
        <f t="shared" si="7"/>
        <v>2410.6556399999999</v>
      </c>
      <c r="K47" s="50"/>
      <c r="L47" s="50"/>
    </row>
    <row r="48" spans="1:12" s="37" customFormat="1" ht="18" x14ac:dyDescent="0.45">
      <c r="A48" s="13" t="s">
        <v>31</v>
      </c>
      <c r="B48" s="47">
        <v>251.29981000000001</v>
      </c>
      <c r="C48" s="47">
        <v>14.98448</v>
      </c>
      <c r="D48" s="47">
        <f t="shared" si="6"/>
        <v>266.28429</v>
      </c>
      <c r="E48" s="47">
        <v>229241</v>
      </c>
      <c r="F48" s="48">
        <v>39673.321750000003</v>
      </c>
      <c r="G48" s="48">
        <v>388713</v>
      </c>
      <c r="H48" s="49">
        <v>2235.3496500000001</v>
      </c>
      <c r="I48" s="49">
        <v>61.661760000000001</v>
      </c>
      <c r="J48" s="49">
        <f t="shared" si="7"/>
        <v>2297.0114100000001</v>
      </c>
      <c r="K48" s="50"/>
      <c r="L48" s="50"/>
    </row>
    <row r="49" spans="1:12" s="37" customFormat="1" ht="18" x14ac:dyDescent="0.45">
      <c r="A49" s="13" t="s">
        <v>32</v>
      </c>
      <c r="B49" s="47">
        <v>235.35624999999999</v>
      </c>
      <c r="C49" s="47">
        <v>17.195430000000002</v>
      </c>
      <c r="D49" s="47">
        <f t="shared" si="6"/>
        <v>252.55167999999998</v>
      </c>
      <c r="E49" s="47">
        <v>17089</v>
      </c>
      <c r="F49" s="48">
        <v>21276.098750000001</v>
      </c>
      <c r="G49" s="48">
        <v>125733</v>
      </c>
      <c r="H49" s="49">
        <v>1072.68524</v>
      </c>
      <c r="I49" s="49">
        <v>67.544460000000001</v>
      </c>
      <c r="J49" s="49">
        <f t="shared" si="7"/>
        <v>1140.2297000000001</v>
      </c>
      <c r="K49" s="50"/>
      <c r="L49" s="50"/>
    </row>
    <row r="50" spans="1:12" s="37" customFormat="1" ht="18" x14ac:dyDescent="0.45">
      <c r="A50" s="13" t="s">
        <v>35</v>
      </c>
      <c r="B50" s="54">
        <f>SUM(B34:B49)</f>
        <v>3173.4433523999996</v>
      </c>
      <c r="C50" s="54">
        <f t="shared" ref="C50:F50" si="8">SUM(C34:C49)</f>
        <v>52.544400000000003</v>
      </c>
      <c r="D50" s="54">
        <f t="shared" si="8"/>
        <v>3225.9877523999999</v>
      </c>
      <c r="E50" s="54">
        <f t="shared" si="8"/>
        <v>1028137</v>
      </c>
      <c r="F50" s="54">
        <f t="shared" si="8"/>
        <v>668782.00932969991</v>
      </c>
      <c r="G50" s="55">
        <f>SUM(G34:G49)</f>
        <v>4969843</v>
      </c>
      <c r="H50" s="54">
        <f t="shared" ref="H50" si="9">SUM(H34:H49)</f>
        <v>24019.266995900001</v>
      </c>
      <c r="I50" s="54">
        <f>SUM(I34:I49)</f>
        <v>311.52237000000002</v>
      </c>
      <c r="J50" s="54">
        <f>SUM(J34:J49)</f>
        <v>24330.789365900004</v>
      </c>
      <c r="L50" s="50"/>
    </row>
    <row r="51" spans="1:12" s="37" customFormat="1" ht="18" customHeight="1" x14ac:dyDescent="0.45">
      <c r="A51" s="33"/>
      <c r="B51" s="33"/>
      <c r="C51" s="33"/>
      <c r="D51" s="56"/>
      <c r="E51" s="33"/>
      <c r="F51" s="33"/>
      <c r="G51" s="33"/>
      <c r="H51" s="56"/>
      <c r="I51" s="56"/>
      <c r="J51" s="56"/>
      <c r="K51" s="56"/>
      <c r="L51" s="57"/>
    </row>
    <row r="52" spans="1:12" s="37" customFormat="1" ht="18" x14ac:dyDescent="0.45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2" s="37" customFormat="1" ht="18" x14ac:dyDescent="0.45">
      <c r="A53" s="32"/>
      <c r="B53" s="57"/>
      <c r="C53" s="57"/>
      <c r="D53" s="56"/>
      <c r="E53" s="57"/>
      <c r="F53" s="59"/>
      <c r="G53" s="57"/>
      <c r="H53" s="56"/>
      <c r="I53" s="56"/>
      <c r="J53" s="56"/>
      <c r="K53" s="56"/>
      <c r="L53" s="57"/>
    </row>
    <row r="54" spans="1:12" s="37" customFormat="1" ht="18" x14ac:dyDescent="0.45">
      <c r="A54" s="32"/>
      <c r="B54" s="57"/>
      <c r="C54" s="57"/>
      <c r="D54" s="57"/>
      <c r="E54" s="57"/>
      <c r="F54" s="59"/>
      <c r="G54" s="57"/>
      <c r="H54" s="56"/>
      <c r="I54" s="56"/>
      <c r="J54" s="56"/>
      <c r="K54" s="57"/>
      <c r="L54" s="57"/>
    </row>
    <row r="55" spans="1:12" s="37" customFormat="1" ht="18" x14ac:dyDescent="0.45">
      <c r="A55" s="32"/>
      <c r="B55" s="57"/>
      <c r="C55" s="57"/>
      <c r="D55" s="57"/>
      <c r="E55" s="57"/>
      <c r="F55" s="59"/>
      <c r="G55" s="57"/>
      <c r="H55" s="59"/>
      <c r="I55" s="57"/>
      <c r="J55" s="57"/>
      <c r="K55" s="57"/>
      <c r="L55" s="57"/>
    </row>
    <row r="56" spans="1:12" s="37" customFormat="1" ht="18" x14ac:dyDescent="0.45">
      <c r="A56" s="32"/>
      <c r="B56" s="57"/>
      <c r="C56" s="57"/>
      <c r="D56" s="57"/>
      <c r="E56" s="57"/>
      <c r="F56" s="59"/>
      <c r="G56" s="57"/>
      <c r="H56" s="59"/>
      <c r="I56" s="57"/>
      <c r="J56" s="57"/>
      <c r="K56" s="57"/>
      <c r="L56" s="57"/>
    </row>
    <row r="57" spans="1:12" s="37" customFormat="1" ht="18" x14ac:dyDescent="0.45">
      <c r="A57" s="32"/>
      <c r="B57" s="57"/>
      <c r="C57" s="57"/>
      <c r="D57" s="57"/>
      <c r="E57" s="57"/>
      <c r="F57" s="59"/>
      <c r="G57" s="57"/>
      <c r="H57" s="59"/>
      <c r="I57" s="57"/>
      <c r="J57" s="57"/>
      <c r="K57" s="57"/>
      <c r="L57" s="57"/>
    </row>
    <row r="58" spans="1:12" s="37" customFormat="1" ht="18" x14ac:dyDescent="0.45">
      <c r="A58" s="32"/>
      <c r="B58" s="57"/>
      <c r="C58" s="57"/>
      <c r="D58" s="57"/>
      <c r="E58" s="57"/>
      <c r="F58" s="59"/>
      <c r="G58" s="57"/>
      <c r="H58" s="59"/>
      <c r="I58" s="57"/>
      <c r="J58" s="57"/>
      <c r="K58" s="57"/>
      <c r="L58" s="57"/>
    </row>
    <row r="59" spans="1:12" s="37" customFormat="1" ht="18" x14ac:dyDescent="0.45">
      <c r="A59" s="32"/>
      <c r="B59" s="57"/>
      <c r="C59" s="57"/>
      <c r="D59" s="57"/>
      <c r="E59" s="57"/>
      <c r="F59" s="59"/>
      <c r="G59" s="57"/>
      <c r="H59" s="59"/>
      <c r="I59" s="57"/>
      <c r="J59" s="57"/>
      <c r="K59" s="57"/>
      <c r="L59" s="57"/>
    </row>
    <row r="60" spans="1:12" s="37" customFormat="1" ht="18" x14ac:dyDescent="0.45">
      <c r="A60" s="32"/>
      <c r="B60" s="57"/>
      <c r="C60" s="57"/>
      <c r="D60" s="57"/>
      <c r="E60" s="57"/>
      <c r="F60" s="59"/>
      <c r="G60" s="57"/>
      <c r="H60" s="59"/>
      <c r="I60" s="57"/>
      <c r="J60" s="57"/>
      <c r="K60" s="57"/>
      <c r="L60" s="57"/>
    </row>
    <row r="61" spans="1:12" s="37" customFormat="1" ht="18" x14ac:dyDescent="0.45">
      <c r="A61" s="32"/>
      <c r="B61" s="57"/>
      <c r="C61" s="57"/>
      <c r="D61" s="57"/>
      <c r="E61" s="57"/>
      <c r="F61" s="59"/>
      <c r="G61" s="57"/>
      <c r="H61" s="59"/>
      <c r="I61" s="57"/>
      <c r="J61" s="57"/>
      <c r="K61" s="57"/>
      <c r="L61" s="57"/>
    </row>
    <row r="62" spans="1:12" s="37" customFormat="1" ht="18" x14ac:dyDescent="0.45">
      <c r="A62" s="32"/>
      <c r="B62" s="57"/>
      <c r="C62" s="57"/>
      <c r="D62" s="57"/>
      <c r="E62" s="57"/>
      <c r="F62" s="59"/>
      <c r="G62" s="57"/>
      <c r="H62" s="59"/>
      <c r="I62" s="57"/>
      <c r="J62" s="57"/>
      <c r="K62" s="57"/>
      <c r="L62" s="57"/>
    </row>
    <row r="63" spans="1:12" s="37" customFormat="1" ht="18" x14ac:dyDescent="0.45">
      <c r="A63" s="32"/>
      <c r="B63" s="57"/>
      <c r="C63" s="57"/>
      <c r="D63" s="57"/>
      <c r="E63" s="57"/>
      <c r="F63" s="59"/>
      <c r="G63" s="57"/>
      <c r="H63" s="59"/>
      <c r="I63" s="57"/>
      <c r="J63" s="57"/>
      <c r="K63" s="57"/>
      <c r="L63" s="57"/>
    </row>
    <row r="64" spans="1:12" s="37" customFormat="1" ht="18" x14ac:dyDescent="0.45">
      <c r="A64" s="32"/>
      <c r="B64" s="57"/>
      <c r="C64" s="57"/>
      <c r="D64" s="57"/>
      <c r="E64" s="57"/>
      <c r="F64" s="59"/>
      <c r="G64" s="57"/>
      <c r="H64" s="59"/>
      <c r="I64" s="57"/>
      <c r="J64" s="57"/>
      <c r="K64" s="57"/>
      <c r="L64" s="57"/>
    </row>
    <row r="65" spans="1:12" s="37" customFormat="1" ht="16.5" customHeight="1" x14ac:dyDescent="0.45">
      <c r="A65" s="42"/>
      <c r="B65" s="42"/>
      <c r="C65" s="42"/>
      <c r="D65" s="42"/>
      <c r="F65" s="46" t="s">
        <v>0</v>
      </c>
      <c r="G65" s="2"/>
      <c r="H65" s="44"/>
      <c r="I65" s="44"/>
      <c r="J65" s="44"/>
      <c r="K65" s="35"/>
      <c r="L65" s="35"/>
    </row>
    <row r="66" spans="1:12" ht="26.25" customHeight="1" x14ac:dyDescent="0.25">
      <c r="A66" s="60" t="s">
        <v>42</v>
      </c>
      <c r="B66" s="60"/>
      <c r="C66" s="60"/>
      <c r="D66" s="60"/>
      <c r="E66" s="60"/>
      <c r="F66" s="60"/>
      <c r="G66" s="61"/>
      <c r="H66" s="62"/>
      <c r="I66" s="62"/>
      <c r="J66" s="62"/>
      <c r="K66" s="38"/>
      <c r="L66" s="38"/>
    </row>
    <row r="67" spans="1:12" ht="16.5" customHeight="1" x14ac:dyDescent="0.45">
      <c r="A67" s="63"/>
      <c r="B67" s="63"/>
      <c r="C67" s="63"/>
      <c r="D67" s="63"/>
      <c r="F67" s="2" t="s">
        <v>2</v>
      </c>
      <c r="G67" s="61"/>
      <c r="H67" s="62"/>
      <c r="I67" s="62"/>
      <c r="J67" s="62"/>
      <c r="K67" s="38"/>
      <c r="L67" s="38"/>
    </row>
    <row r="68" spans="1:12" ht="21.75" customHeight="1" x14ac:dyDescent="0.3">
      <c r="A68" s="6" t="s">
        <v>3</v>
      </c>
      <c r="B68" s="64" t="s">
        <v>4</v>
      </c>
      <c r="C68" s="65"/>
      <c r="D68" s="66"/>
      <c r="E68" s="64" t="s">
        <v>43</v>
      </c>
      <c r="F68" s="66"/>
      <c r="H68" s="36"/>
      <c r="I68" s="36"/>
      <c r="J68" s="36"/>
      <c r="K68" s="36"/>
      <c r="L68" s="67"/>
    </row>
    <row r="69" spans="1:12" ht="30" customHeight="1" x14ac:dyDescent="0.25">
      <c r="A69" s="6"/>
      <c r="B69" s="11" t="s">
        <v>10</v>
      </c>
      <c r="C69" s="11" t="s">
        <v>44</v>
      </c>
      <c r="D69" s="11" t="s">
        <v>11</v>
      </c>
      <c r="E69" s="11" t="s">
        <v>12</v>
      </c>
      <c r="F69" s="11" t="s">
        <v>44</v>
      </c>
      <c r="I69" s="68"/>
      <c r="J69" s="68"/>
      <c r="K69" s="69"/>
      <c r="L69" s="70"/>
    </row>
    <row r="70" spans="1:12" ht="18" x14ac:dyDescent="0.45">
      <c r="A70" s="13" t="s">
        <v>15</v>
      </c>
      <c r="B70" s="71">
        <v>3874</v>
      </c>
      <c r="C70" s="72">
        <v>163.11474000000001</v>
      </c>
      <c r="D70" s="72">
        <v>38740</v>
      </c>
      <c r="E70" s="71">
        <v>134740</v>
      </c>
      <c r="F70" s="72">
        <v>1689.3901000000001</v>
      </c>
      <c r="G70" s="18"/>
      <c r="H70" s="73"/>
      <c r="I70" s="73"/>
      <c r="J70" s="73"/>
      <c r="K70" s="74"/>
      <c r="L70" s="75"/>
    </row>
    <row r="71" spans="1:12" ht="18" x14ac:dyDescent="0.45">
      <c r="A71" s="13" t="s">
        <v>16</v>
      </c>
      <c r="B71" s="71">
        <v>4417</v>
      </c>
      <c r="C71" s="72">
        <v>189.8091</v>
      </c>
      <c r="D71" s="72">
        <v>44170</v>
      </c>
      <c r="E71" s="71">
        <v>578302</v>
      </c>
      <c r="F71" s="72">
        <v>2001.6445100000001</v>
      </c>
      <c r="G71" s="18"/>
      <c r="H71" s="73"/>
      <c r="I71" s="73"/>
      <c r="J71" s="73"/>
      <c r="K71" s="74"/>
      <c r="L71" s="75"/>
    </row>
    <row r="72" spans="1:12" ht="18" x14ac:dyDescent="0.45">
      <c r="A72" s="13" t="s">
        <v>19</v>
      </c>
      <c r="B72" s="71">
        <v>20943</v>
      </c>
      <c r="C72" s="72">
        <v>896.28309999999999</v>
      </c>
      <c r="D72" s="72">
        <v>209430</v>
      </c>
      <c r="E72" s="71">
        <v>254734</v>
      </c>
      <c r="F72" s="72">
        <v>7644.2703199999996</v>
      </c>
      <c r="G72" s="18"/>
      <c r="H72" s="73"/>
      <c r="I72" s="73"/>
      <c r="J72" s="73"/>
      <c r="K72" s="76"/>
      <c r="L72" s="75"/>
    </row>
    <row r="73" spans="1:12" ht="18" x14ac:dyDescent="0.45">
      <c r="A73" s="13" t="s">
        <v>20</v>
      </c>
      <c r="B73" s="71">
        <v>6354</v>
      </c>
      <c r="C73" s="72">
        <v>262.22041000000002</v>
      </c>
      <c r="D73" s="72">
        <v>63540</v>
      </c>
      <c r="E73" s="71">
        <v>246182</v>
      </c>
      <c r="F73" s="72">
        <v>2031.68751</v>
      </c>
      <c r="G73" s="18"/>
      <c r="H73" s="73"/>
      <c r="I73" s="73"/>
      <c r="J73" s="73"/>
      <c r="K73" s="74"/>
      <c r="L73" s="73"/>
    </row>
    <row r="74" spans="1:12" ht="18" x14ac:dyDescent="0.45">
      <c r="A74" s="13" t="s">
        <v>21</v>
      </c>
      <c r="B74" s="71">
        <v>164</v>
      </c>
      <c r="C74" s="72">
        <v>6.8728600000000002</v>
      </c>
      <c r="D74" s="72">
        <v>1640</v>
      </c>
      <c r="E74" s="71">
        <v>879993</v>
      </c>
      <c r="F74" s="72">
        <v>9862.6731600000003</v>
      </c>
      <c r="G74" s="18"/>
      <c r="H74" s="73"/>
      <c r="I74" s="73"/>
      <c r="J74" s="73"/>
      <c r="K74" s="77"/>
      <c r="L74" s="78"/>
    </row>
    <row r="75" spans="1:12" ht="18" x14ac:dyDescent="0.45">
      <c r="A75" s="13" t="s">
        <v>22</v>
      </c>
      <c r="B75" s="71">
        <v>2640</v>
      </c>
      <c r="C75" s="72">
        <v>108.41226</v>
      </c>
      <c r="D75" s="72">
        <v>26400</v>
      </c>
      <c r="E75" s="71">
        <v>71778</v>
      </c>
      <c r="F75" s="72">
        <v>977.13464999999997</v>
      </c>
      <c r="G75" s="18"/>
      <c r="H75" s="73"/>
      <c r="I75" s="73"/>
      <c r="J75" s="73"/>
      <c r="K75" s="77"/>
      <c r="L75" s="73"/>
    </row>
    <row r="76" spans="1:12" ht="18" x14ac:dyDescent="0.45">
      <c r="A76" s="13" t="s">
        <v>23</v>
      </c>
      <c r="B76" s="71">
        <v>5630</v>
      </c>
      <c r="C76" s="72">
        <v>239.51972000000001</v>
      </c>
      <c r="D76" s="72">
        <v>56300</v>
      </c>
      <c r="E76" s="71">
        <v>69664</v>
      </c>
      <c r="F76" s="72">
        <v>1014.8586289</v>
      </c>
      <c r="G76" s="18"/>
      <c r="H76" s="73"/>
      <c r="I76" s="73"/>
      <c r="J76" s="73"/>
      <c r="K76" s="75"/>
      <c r="L76" s="67"/>
    </row>
    <row r="77" spans="1:12" ht="18" x14ac:dyDescent="0.45">
      <c r="A77" s="13" t="s">
        <v>24</v>
      </c>
      <c r="B77" s="71">
        <v>5231</v>
      </c>
      <c r="C77" s="72">
        <v>233.83292</v>
      </c>
      <c r="D77" s="72">
        <v>52310</v>
      </c>
      <c r="E77" s="71">
        <v>107540</v>
      </c>
      <c r="F77" s="72">
        <v>1029.1251500000001</v>
      </c>
      <c r="G77" s="18"/>
      <c r="H77" s="73"/>
      <c r="I77" s="73"/>
      <c r="J77" s="73"/>
      <c r="K77" s="75"/>
      <c r="L77" s="67"/>
    </row>
    <row r="78" spans="1:12" ht="18" x14ac:dyDescent="0.45">
      <c r="A78" s="13" t="s">
        <v>25</v>
      </c>
      <c r="B78" s="71">
        <v>3390</v>
      </c>
      <c r="C78" s="72">
        <v>135.84842</v>
      </c>
      <c r="D78" s="72">
        <v>33900</v>
      </c>
      <c r="E78" s="71">
        <v>125848</v>
      </c>
      <c r="F78" s="72">
        <v>1422.7504899999999</v>
      </c>
      <c r="G78" s="18"/>
      <c r="H78" s="73"/>
      <c r="I78" s="73"/>
      <c r="J78" s="73"/>
      <c r="K78" s="75"/>
      <c r="L78" s="67"/>
    </row>
    <row r="79" spans="1:12" ht="18" x14ac:dyDescent="0.45">
      <c r="A79" s="13" t="s">
        <v>26</v>
      </c>
      <c r="B79" s="71">
        <v>242</v>
      </c>
      <c r="C79" s="72">
        <v>10.100669999999999</v>
      </c>
      <c r="D79" s="72">
        <v>3630</v>
      </c>
      <c r="E79" s="71">
        <v>1583</v>
      </c>
      <c r="F79" s="72">
        <v>67.464129999999997</v>
      </c>
      <c r="G79" s="18"/>
      <c r="H79" s="73"/>
      <c r="I79" s="73"/>
      <c r="J79" s="73"/>
      <c r="K79" s="75"/>
      <c r="L79" s="67"/>
    </row>
    <row r="80" spans="1:12" ht="18" x14ac:dyDescent="0.45">
      <c r="A80" s="13" t="s">
        <v>27</v>
      </c>
      <c r="B80" s="71">
        <v>13904</v>
      </c>
      <c r="C80" s="72">
        <v>602.60712999999998</v>
      </c>
      <c r="D80" s="72">
        <v>139990</v>
      </c>
      <c r="E80" s="71">
        <v>26756</v>
      </c>
      <c r="F80" s="72">
        <v>903.77196360000005</v>
      </c>
      <c r="G80" s="18"/>
      <c r="H80" s="73"/>
      <c r="I80" s="73"/>
      <c r="J80" s="73"/>
      <c r="K80" s="75"/>
      <c r="L80" s="67"/>
    </row>
    <row r="81" spans="1:12" ht="18" x14ac:dyDescent="0.45">
      <c r="A81" s="13" t="s">
        <v>30</v>
      </c>
      <c r="B81" s="71">
        <v>149</v>
      </c>
      <c r="C81" s="72">
        <v>6.3838900000000001</v>
      </c>
      <c r="D81" s="72">
        <v>8750</v>
      </c>
      <c r="E81" s="71">
        <v>875</v>
      </c>
      <c r="F81" s="72">
        <v>38.136719999999997</v>
      </c>
      <c r="G81" s="18"/>
      <c r="H81" s="73"/>
      <c r="I81" s="73"/>
      <c r="J81" s="73"/>
      <c r="K81" s="75"/>
      <c r="L81" s="67"/>
    </row>
    <row r="82" spans="1:12" ht="18" x14ac:dyDescent="0.45">
      <c r="A82" s="13" t="s">
        <v>31</v>
      </c>
      <c r="B82" s="71">
        <v>85</v>
      </c>
      <c r="C82" s="72">
        <v>3.8503400000000001</v>
      </c>
      <c r="D82" s="72">
        <v>1970</v>
      </c>
      <c r="E82" s="71">
        <v>197</v>
      </c>
      <c r="F82" s="72">
        <v>8.8120600000000007</v>
      </c>
      <c r="G82" s="18"/>
      <c r="H82" s="73"/>
      <c r="I82" s="73"/>
      <c r="J82" s="73"/>
      <c r="K82" s="75"/>
      <c r="L82" s="67"/>
    </row>
    <row r="83" spans="1:12" ht="18" x14ac:dyDescent="0.45">
      <c r="A83" s="13" t="s">
        <v>32</v>
      </c>
      <c r="B83" s="71">
        <v>2218</v>
      </c>
      <c r="C83" s="72">
        <v>95.010930000000002</v>
      </c>
      <c r="D83" s="72">
        <v>22180</v>
      </c>
      <c r="E83" s="71">
        <v>3176</v>
      </c>
      <c r="F83" s="72">
        <v>135.84347</v>
      </c>
      <c r="G83" s="18"/>
      <c r="H83" s="73"/>
      <c r="I83" s="73"/>
      <c r="J83" s="73"/>
      <c r="K83" s="75"/>
      <c r="L83" s="67"/>
    </row>
    <row r="84" spans="1:12" ht="18" x14ac:dyDescent="0.45">
      <c r="A84" s="13" t="s">
        <v>35</v>
      </c>
      <c r="B84" s="55">
        <f>SUM(B70:B83)</f>
        <v>69241</v>
      </c>
      <c r="C84" s="54">
        <f t="shared" ref="C84:F84" si="10">SUM(C70:C83)</f>
        <v>2953.8664899999994</v>
      </c>
      <c r="D84" s="54">
        <f t="shared" si="10"/>
        <v>702950</v>
      </c>
      <c r="E84" s="55">
        <f t="shared" si="10"/>
        <v>2501368</v>
      </c>
      <c r="F84" s="54">
        <f t="shared" si="10"/>
        <v>28827.562862499999</v>
      </c>
      <c r="H84" s="79"/>
      <c r="I84" s="79"/>
      <c r="J84" s="79"/>
      <c r="K84" s="80"/>
    </row>
    <row r="85" spans="1:12" ht="17.25" x14ac:dyDescent="0.25">
      <c r="A85" s="81"/>
      <c r="B85" s="81"/>
      <c r="C85" s="81"/>
      <c r="D85" s="81"/>
      <c r="E85" s="81"/>
      <c r="F85" s="81"/>
      <c r="G85" s="82"/>
      <c r="H85" s="83"/>
      <c r="I85" s="38"/>
      <c r="J85" s="38"/>
      <c r="K85" s="38"/>
      <c r="L85" s="38"/>
    </row>
    <row r="86" spans="1:12" ht="21.75" customHeight="1" x14ac:dyDescent="0.25"/>
    <row r="89" spans="1:12" ht="17.25" x14ac:dyDescent="0.25">
      <c r="J89" s="3" t="s">
        <v>0</v>
      </c>
      <c r="K89" s="3"/>
      <c r="L89" s="3"/>
    </row>
    <row r="90" spans="1:12" ht="24" x14ac:dyDescent="0.6">
      <c r="A90" s="84" t="s">
        <v>45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5"/>
    </row>
    <row r="91" spans="1:12" ht="51.75" x14ac:dyDescent="0.25">
      <c r="A91" s="86" t="s">
        <v>46</v>
      </c>
      <c r="B91" s="87" t="s">
        <v>47</v>
      </c>
      <c r="C91" s="87" t="s">
        <v>48</v>
      </c>
      <c r="D91" s="87" t="s">
        <v>49</v>
      </c>
      <c r="E91" s="87" t="s">
        <v>50</v>
      </c>
      <c r="F91" s="87" t="s">
        <v>51</v>
      </c>
      <c r="G91" s="87" t="s">
        <v>52</v>
      </c>
      <c r="H91" s="87" t="s">
        <v>53</v>
      </c>
      <c r="I91" s="87" t="s">
        <v>54</v>
      </c>
      <c r="J91" s="87" t="s">
        <v>55</v>
      </c>
      <c r="K91" s="87" t="s">
        <v>56</v>
      </c>
      <c r="L91" s="88" t="s">
        <v>35</v>
      </c>
    </row>
    <row r="92" spans="1:12" ht="18" x14ac:dyDescent="0.45">
      <c r="A92" s="89" t="s">
        <v>57</v>
      </c>
      <c r="B92" s="90">
        <v>265886</v>
      </c>
      <c r="C92" s="90">
        <v>78542</v>
      </c>
      <c r="D92" s="90">
        <v>65041</v>
      </c>
      <c r="E92" s="90">
        <v>161142</v>
      </c>
      <c r="F92" s="90">
        <v>798</v>
      </c>
      <c r="G92" s="90">
        <v>28379</v>
      </c>
      <c r="H92" s="90">
        <v>14452</v>
      </c>
      <c r="I92" s="90">
        <v>296717</v>
      </c>
      <c r="J92" s="90">
        <v>750555</v>
      </c>
      <c r="K92" s="90">
        <v>21764</v>
      </c>
      <c r="L92" s="91">
        <f>SUM(B92:K92)</f>
        <v>1683276</v>
      </c>
    </row>
    <row r="93" spans="1:12" ht="18" x14ac:dyDescent="0.45">
      <c r="A93" s="89" t="s">
        <v>58</v>
      </c>
      <c r="B93" s="90">
        <v>165360</v>
      </c>
      <c r="C93" s="90">
        <v>54164</v>
      </c>
      <c r="D93" s="90">
        <v>157835</v>
      </c>
      <c r="E93" s="90">
        <v>94760</v>
      </c>
      <c r="F93" s="90">
        <v>803</v>
      </c>
      <c r="G93" s="90">
        <v>30501</v>
      </c>
      <c r="H93" s="90">
        <v>16837</v>
      </c>
      <c r="I93" s="90">
        <v>16289</v>
      </c>
      <c r="J93" s="90">
        <v>78787</v>
      </c>
      <c r="K93" s="90">
        <v>1363</v>
      </c>
      <c r="L93" s="91">
        <f t="shared" ref="L93:L98" si="11">SUM(B93:K93)</f>
        <v>616699</v>
      </c>
    </row>
    <row r="94" spans="1:12" ht="18" x14ac:dyDescent="0.45">
      <c r="A94" s="89" t="s">
        <v>59</v>
      </c>
      <c r="B94" s="90">
        <v>979543</v>
      </c>
      <c r="C94" s="90">
        <v>124865</v>
      </c>
      <c r="D94" s="90">
        <v>138914</v>
      </c>
      <c r="E94" s="90">
        <v>252364</v>
      </c>
      <c r="F94" s="90">
        <v>2497992</v>
      </c>
      <c r="G94" s="90">
        <v>25869</v>
      </c>
      <c r="H94" s="90">
        <v>14086</v>
      </c>
      <c r="I94" s="90">
        <v>2947721</v>
      </c>
      <c r="J94" s="90">
        <v>3067105</v>
      </c>
      <c r="K94" s="90">
        <v>79801</v>
      </c>
      <c r="L94" s="91">
        <f t="shared" si="11"/>
        <v>10128260</v>
      </c>
    </row>
    <row r="95" spans="1:12" ht="18" x14ac:dyDescent="0.45">
      <c r="A95" s="89" t="s">
        <v>60</v>
      </c>
      <c r="B95" s="90">
        <v>171729</v>
      </c>
      <c r="C95" s="90">
        <v>45398</v>
      </c>
      <c r="D95" s="90">
        <v>42820</v>
      </c>
      <c r="E95" s="90">
        <v>103117</v>
      </c>
      <c r="F95" s="90">
        <v>768</v>
      </c>
      <c r="G95" s="90">
        <v>24199</v>
      </c>
      <c r="H95" s="90">
        <v>5478</v>
      </c>
      <c r="I95" s="90">
        <v>13476</v>
      </c>
      <c r="J95" s="90">
        <v>336710</v>
      </c>
      <c r="K95" s="90">
        <v>7855</v>
      </c>
      <c r="L95" s="91">
        <f t="shared" si="11"/>
        <v>751550</v>
      </c>
    </row>
    <row r="96" spans="1:12" ht="18" x14ac:dyDescent="0.45">
      <c r="A96" s="89" t="s">
        <v>61</v>
      </c>
      <c r="B96" s="90">
        <v>276720</v>
      </c>
      <c r="C96" s="90">
        <v>88321</v>
      </c>
      <c r="D96" s="90">
        <v>91893</v>
      </c>
      <c r="E96" s="90">
        <v>214636</v>
      </c>
      <c r="F96" s="90">
        <v>779</v>
      </c>
      <c r="G96" s="90">
        <v>41082</v>
      </c>
      <c r="H96" s="90">
        <v>20700</v>
      </c>
      <c r="I96" s="90">
        <v>45835</v>
      </c>
      <c r="J96" s="90">
        <v>251569</v>
      </c>
      <c r="K96" s="90">
        <v>11566</v>
      </c>
      <c r="L96" s="91">
        <f t="shared" si="11"/>
        <v>1043101</v>
      </c>
    </row>
    <row r="97" spans="1:12" ht="18" x14ac:dyDescent="0.45">
      <c r="A97" s="89" t="s">
        <v>62</v>
      </c>
      <c r="B97" s="90">
        <v>57806</v>
      </c>
      <c r="C97" s="90">
        <v>14217</v>
      </c>
      <c r="D97" s="90">
        <v>11815</v>
      </c>
      <c r="E97" s="90">
        <v>63469</v>
      </c>
      <c r="F97" s="90">
        <v>94</v>
      </c>
      <c r="G97" s="90">
        <v>14266</v>
      </c>
      <c r="H97" s="90">
        <v>4283</v>
      </c>
      <c r="I97" s="90">
        <v>13702</v>
      </c>
      <c r="J97" s="90">
        <v>348373</v>
      </c>
      <c r="K97" s="90">
        <v>316</v>
      </c>
      <c r="L97" s="91">
        <f t="shared" si="11"/>
        <v>528341</v>
      </c>
    </row>
    <row r="98" spans="1:12" ht="18" x14ac:dyDescent="0.45">
      <c r="A98" s="89" t="s">
        <v>63</v>
      </c>
      <c r="B98" s="90">
        <v>149876</v>
      </c>
      <c r="C98" s="90">
        <v>39808</v>
      </c>
      <c r="D98" s="90">
        <v>31343</v>
      </c>
      <c r="E98" s="90">
        <v>140546</v>
      </c>
      <c r="F98" s="90">
        <v>134</v>
      </c>
      <c r="G98" s="90">
        <v>12346</v>
      </c>
      <c r="H98" s="90">
        <v>13690</v>
      </c>
      <c r="I98" s="90">
        <v>29909</v>
      </c>
      <c r="J98" s="90">
        <v>136744</v>
      </c>
      <c r="K98" s="90">
        <v>1370</v>
      </c>
      <c r="L98" s="91">
        <f t="shared" si="11"/>
        <v>555766</v>
      </c>
    </row>
    <row r="99" spans="1:12" ht="18" x14ac:dyDescent="0.45">
      <c r="A99" s="89" t="s">
        <v>35</v>
      </c>
      <c r="B99" s="91">
        <f>SUM(B92:B98)</f>
        <v>2066920</v>
      </c>
      <c r="C99" s="91">
        <f t="shared" ref="C99:K99" si="12">SUM(C92:C98)</f>
        <v>445315</v>
      </c>
      <c r="D99" s="91">
        <f t="shared" si="12"/>
        <v>539661</v>
      </c>
      <c r="E99" s="91">
        <f t="shared" si="12"/>
        <v>1030034</v>
      </c>
      <c r="F99" s="91">
        <f t="shared" si="12"/>
        <v>2501368</v>
      </c>
      <c r="G99" s="91">
        <f t="shared" si="12"/>
        <v>176642</v>
      </c>
      <c r="H99" s="91">
        <f t="shared" si="12"/>
        <v>89526</v>
      </c>
      <c r="I99" s="91">
        <f t="shared" si="12"/>
        <v>3363649</v>
      </c>
      <c r="J99" s="91">
        <f t="shared" si="12"/>
        <v>4969843</v>
      </c>
      <c r="K99" s="91">
        <f t="shared" si="12"/>
        <v>124035</v>
      </c>
      <c r="L99" s="91">
        <f>SUM(L92:L98)</f>
        <v>15306993</v>
      </c>
    </row>
    <row r="100" spans="1:12" ht="18" x14ac:dyDescent="0.45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1:12" ht="24" x14ac:dyDescent="0.35">
      <c r="A101" s="94" t="s">
        <v>64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5" t="s">
        <v>65</v>
      </c>
    </row>
    <row r="102" spans="1:12" ht="51.75" x14ac:dyDescent="0.25">
      <c r="A102" s="86" t="s">
        <v>46</v>
      </c>
      <c r="B102" s="87" t="s">
        <v>47</v>
      </c>
      <c r="C102" s="87" t="s">
        <v>48</v>
      </c>
      <c r="D102" s="87" t="s">
        <v>49</v>
      </c>
      <c r="E102" s="87" t="s">
        <v>50</v>
      </c>
      <c r="F102" s="87" t="s">
        <v>51</v>
      </c>
      <c r="G102" s="87" t="s">
        <v>52</v>
      </c>
      <c r="H102" s="87" t="s">
        <v>66</v>
      </c>
      <c r="I102" s="87" t="s">
        <v>54</v>
      </c>
      <c r="J102" s="87" t="s">
        <v>55</v>
      </c>
      <c r="K102" s="87" t="s">
        <v>56</v>
      </c>
      <c r="L102" s="88" t="s">
        <v>35</v>
      </c>
    </row>
    <row r="103" spans="1:12" ht="18" x14ac:dyDescent="0.45">
      <c r="A103" s="89" t="s">
        <v>57</v>
      </c>
      <c r="B103" s="96">
        <v>54486.497187299996</v>
      </c>
      <c r="C103" s="96">
        <v>44030.044419099999</v>
      </c>
      <c r="D103" s="96">
        <v>19722.5737467</v>
      </c>
      <c r="E103" s="96">
        <v>28194.704929899999</v>
      </c>
      <c r="F103" s="96">
        <v>34.375190000000003</v>
      </c>
      <c r="G103" s="96">
        <v>4996.8486300000004</v>
      </c>
      <c r="H103" s="96">
        <v>8446.9222599999994</v>
      </c>
      <c r="I103" s="96">
        <v>3105.2821872999984</v>
      </c>
      <c r="J103" s="96">
        <v>2578.4785473000006</v>
      </c>
      <c r="K103" s="96">
        <v>3160.6214580000014</v>
      </c>
      <c r="L103" s="97">
        <f>SUM(B103:K103)</f>
        <v>168756.34855559998</v>
      </c>
    </row>
    <row r="104" spans="1:12" ht="18" x14ac:dyDescent="0.45">
      <c r="A104" s="89" t="s">
        <v>58</v>
      </c>
      <c r="B104" s="96">
        <v>34766.283960000001</v>
      </c>
      <c r="C104" s="96">
        <v>20368.668320000001</v>
      </c>
      <c r="D104" s="96">
        <v>37482.241869999998</v>
      </c>
      <c r="E104" s="96">
        <v>17575.580523300003</v>
      </c>
      <c r="F104" s="96">
        <v>35.224679999999999</v>
      </c>
      <c r="G104" s="96">
        <v>6198.1272099999996</v>
      </c>
      <c r="H104" s="96">
        <v>6503.1234400000003</v>
      </c>
      <c r="I104" s="96">
        <v>374.12134599999996</v>
      </c>
      <c r="J104" s="96">
        <v>452.67031609999998</v>
      </c>
      <c r="K104" s="96">
        <v>220.12509840000004</v>
      </c>
      <c r="L104" s="97">
        <f>SUM(B104:K104)</f>
        <v>123976.16676380001</v>
      </c>
    </row>
    <row r="105" spans="1:12" ht="18" x14ac:dyDescent="0.45">
      <c r="A105" s="89" t="s">
        <v>59</v>
      </c>
      <c r="B105" s="96">
        <v>268717.71093370009</v>
      </c>
      <c r="C105" s="96">
        <v>115557.09654529997</v>
      </c>
      <c r="D105" s="96">
        <v>66414.789189999996</v>
      </c>
      <c r="E105" s="96">
        <v>76225.424494400038</v>
      </c>
      <c r="F105" s="96">
        <v>28681.418612500001</v>
      </c>
      <c r="G105" s="96">
        <v>9558.7349200000008</v>
      </c>
      <c r="H105" s="96">
        <v>17348.45494</v>
      </c>
      <c r="I105" s="96">
        <v>7449.5171822000002</v>
      </c>
      <c r="J105" s="96">
        <v>16439.451790799998</v>
      </c>
      <c r="K105" s="96">
        <v>19459.314719000002</v>
      </c>
      <c r="L105" s="97">
        <f t="shared" ref="L105:L109" si="13">SUM(B105:K105)</f>
        <v>625851.91332789988</v>
      </c>
    </row>
    <row r="106" spans="1:12" ht="18" x14ac:dyDescent="0.45">
      <c r="A106" s="89" t="s">
        <v>60</v>
      </c>
      <c r="B106" s="96">
        <v>57241.329846800007</v>
      </c>
      <c r="C106" s="96">
        <v>34474.724994099997</v>
      </c>
      <c r="D106" s="96">
        <v>14636.31091</v>
      </c>
      <c r="E106" s="96">
        <v>22394.5487861</v>
      </c>
      <c r="F106" s="96">
        <v>33.497689999999999</v>
      </c>
      <c r="G106" s="96">
        <v>3850.12808</v>
      </c>
      <c r="H106" s="96">
        <v>5671.7097999999996</v>
      </c>
      <c r="I106" s="96">
        <v>360.61485730000004</v>
      </c>
      <c r="J106" s="96">
        <v>1135.6836426000002</v>
      </c>
      <c r="K106" s="96">
        <v>1579.0978227000001</v>
      </c>
      <c r="L106" s="97">
        <f t="shared" si="13"/>
        <v>141377.64642960002</v>
      </c>
    </row>
    <row r="107" spans="1:12" ht="18" x14ac:dyDescent="0.45">
      <c r="A107" s="89" t="s">
        <v>61</v>
      </c>
      <c r="B107" s="96">
        <v>77693.637826799997</v>
      </c>
      <c r="C107" s="96">
        <v>50704.093441200006</v>
      </c>
      <c r="D107" s="96">
        <v>25498.134709999998</v>
      </c>
      <c r="E107" s="96">
        <v>41154.576418600001</v>
      </c>
      <c r="F107" s="96">
        <v>33.683450000000001</v>
      </c>
      <c r="G107" s="96">
        <v>7694.93102</v>
      </c>
      <c r="H107" s="96">
        <v>11642.651239999999</v>
      </c>
      <c r="I107" s="96">
        <v>860.3602965</v>
      </c>
      <c r="J107" s="96">
        <v>1467.6181150999989</v>
      </c>
      <c r="K107" s="96">
        <v>2671.2582140000004</v>
      </c>
      <c r="L107" s="97">
        <f t="shared" si="13"/>
        <v>219420.94473219998</v>
      </c>
    </row>
    <row r="108" spans="1:12" ht="18" x14ac:dyDescent="0.45">
      <c r="A108" s="89" t="s">
        <v>62</v>
      </c>
      <c r="B108" s="96">
        <v>13144.206586300001</v>
      </c>
      <c r="C108" s="96">
        <v>8448.6596300000001</v>
      </c>
      <c r="D108" s="96">
        <v>3388.0113700000002</v>
      </c>
      <c r="E108" s="96">
        <v>9596.9572409999982</v>
      </c>
      <c r="F108" s="96">
        <v>3.8401900000000002</v>
      </c>
      <c r="G108" s="96">
        <v>1765.80132</v>
      </c>
      <c r="H108" s="96">
        <v>1743.6397400000001</v>
      </c>
      <c r="I108" s="96">
        <v>122.19249180000003</v>
      </c>
      <c r="J108" s="96">
        <v>1311.3985957</v>
      </c>
      <c r="K108" s="96">
        <v>56.1185087</v>
      </c>
      <c r="L108" s="97">
        <f t="shared" si="13"/>
        <v>39580.825673499996</v>
      </c>
    </row>
    <row r="109" spans="1:12" ht="18" x14ac:dyDescent="0.45">
      <c r="A109" s="89" t="s">
        <v>63</v>
      </c>
      <c r="B109" s="96">
        <v>30963.551054700001</v>
      </c>
      <c r="C109" s="96">
        <v>17560.621139999999</v>
      </c>
      <c r="D109" s="96">
        <v>6792.6848600000003</v>
      </c>
      <c r="E109" s="96">
        <v>20306.693754200001</v>
      </c>
      <c r="F109" s="96">
        <v>5.5230499999999996</v>
      </c>
      <c r="G109" s="96">
        <v>1898.1304</v>
      </c>
      <c r="H109" s="96">
        <v>5608.2074400000001</v>
      </c>
      <c r="I109" s="96">
        <v>239.78412159999999</v>
      </c>
      <c r="J109" s="96">
        <v>945.48835829999996</v>
      </c>
      <c r="K109" s="96">
        <v>218.10043949999996</v>
      </c>
      <c r="L109" s="97">
        <f t="shared" si="13"/>
        <v>84538.784618300007</v>
      </c>
    </row>
    <row r="110" spans="1:12" ht="18" x14ac:dyDescent="0.45">
      <c r="A110" s="89" t="s">
        <v>35</v>
      </c>
      <c r="B110" s="97">
        <f>SUM(B103:B109)</f>
        <v>537013.21739560016</v>
      </c>
      <c r="C110" s="97">
        <f t="shared" ref="C110:K110" si="14">SUM(C103:C109)</f>
        <v>291143.9084897</v>
      </c>
      <c r="D110" s="97">
        <f t="shared" si="14"/>
        <v>173934.74665669998</v>
      </c>
      <c r="E110" s="97">
        <f t="shared" si="14"/>
        <v>215448.48614750002</v>
      </c>
      <c r="F110" s="97">
        <f t="shared" si="14"/>
        <v>28827.562862500003</v>
      </c>
      <c r="G110" s="97">
        <f t="shared" si="14"/>
        <v>35962.701580000001</v>
      </c>
      <c r="H110" s="97">
        <f t="shared" si="14"/>
        <v>56964.708859999992</v>
      </c>
      <c r="I110" s="97">
        <f t="shared" si="14"/>
        <v>12511.872482699999</v>
      </c>
      <c r="J110" s="97">
        <f t="shared" si="14"/>
        <v>24330.7893659</v>
      </c>
      <c r="K110" s="97">
        <f t="shared" si="14"/>
        <v>27364.636260300005</v>
      </c>
      <c r="L110" s="97">
        <f>SUM(L103:L109)</f>
        <v>1403502.6301008998</v>
      </c>
    </row>
  </sheetData>
  <dataConsolidate/>
  <mergeCells count="17">
    <mergeCell ref="J89:L89"/>
    <mergeCell ref="A90:K90"/>
    <mergeCell ref="A101:K101"/>
    <mergeCell ref="A66:F66"/>
    <mergeCell ref="A68:A69"/>
    <mergeCell ref="B68:D68"/>
    <mergeCell ref="E68:F68"/>
    <mergeCell ref="I30:J30"/>
    <mergeCell ref="A31:I31"/>
    <mergeCell ref="A32:A33"/>
    <mergeCell ref="B32:F32"/>
    <mergeCell ref="G32:J32"/>
    <mergeCell ref="K2:L2"/>
    <mergeCell ref="A3:K3"/>
    <mergeCell ref="A4:A5"/>
    <mergeCell ref="B4:G4"/>
    <mergeCell ref="H4:L4"/>
  </mergeCells>
  <printOptions horizontalCentered="1"/>
  <pageMargins left="0" right="0" top="0" bottom="0" header="0.3" footer="0.3"/>
  <pageSetup paperSize="9" scale="26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Baishakh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2025-06-02T11:12:05Z</dcterms:created>
  <dcterms:modified xsi:type="dcterms:W3CDTF">2025-06-02T11:16:27Z</dcterms:modified>
</cp:coreProperties>
</file>