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Chaitra2081/"/>
    </mc:Choice>
  </mc:AlternateContent>
  <xr:revisionPtr revIDLastSave="8" documentId="8_{AABB7ADB-DA18-4307-A0FD-C509DD9FB284}" xr6:coauthVersionLast="47" xr6:coauthVersionMax="47" xr10:uidLastSave="{2371F161-C18F-4B4E-B4B8-3400BF73AFA5}"/>
  <bookViews>
    <workbookView xWindow="-120" yWindow="-120" windowWidth="29040" windowHeight="15720" xr2:uid="{FE0F72C6-338E-41E9-9A49-8879DE87E93A}"/>
  </bookViews>
  <sheets>
    <sheet name="life  Chait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3" i="1" l="1"/>
  <c r="K113" i="1"/>
  <c r="J113" i="1"/>
  <c r="I113" i="1"/>
  <c r="H113" i="1"/>
  <c r="G113" i="1"/>
  <c r="F113" i="1"/>
  <c r="E113" i="1"/>
  <c r="D113" i="1"/>
  <c r="C113" i="1"/>
  <c r="B113" i="1"/>
  <c r="L112" i="1"/>
  <c r="L111" i="1"/>
  <c r="L110" i="1"/>
  <c r="L109" i="1"/>
  <c r="L108" i="1"/>
  <c r="L107" i="1"/>
  <c r="L106" i="1"/>
  <c r="K102" i="1"/>
  <c r="J102" i="1"/>
  <c r="I102" i="1"/>
  <c r="H102" i="1"/>
  <c r="G102" i="1"/>
  <c r="F102" i="1"/>
  <c r="E102" i="1"/>
  <c r="D102" i="1"/>
  <c r="C102" i="1"/>
  <c r="B102" i="1"/>
  <c r="L101" i="1"/>
  <c r="L100" i="1"/>
  <c r="L99" i="1"/>
  <c r="L98" i="1"/>
  <c r="L97" i="1"/>
  <c r="L96" i="1"/>
  <c r="L95" i="1"/>
  <c r="L102" i="1" s="1"/>
  <c r="F87" i="1"/>
  <c r="E87" i="1"/>
  <c r="D87" i="1"/>
  <c r="C87" i="1"/>
  <c r="B87" i="1"/>
  <c r="I53" i="1"/>
  <c r="H53" i="1"/>
  <c r="G53" i="1"/>
  <c r="F53" i="1"/>
  <c r="E53" i="1"/>
  <c r="C53" i="1"/>
  <c r="B53" i="1"/>
  <c r="J52" i="1"/>
  <c r="D52" i="1"/>
  <c r="J51" i="1"/>
  <c r="D51" i="1"/>
  <c r="J50" i="1"/>
  <c r="D50" i="1"/>
  <c r="J48" i="1"/>
  <c r="D48" i="1"/>
  <c r="J47" i="1"/>
  <c r="D47" i="1"/>
  <c r="J46" i="1"/>
  <c r="D46" i="1"/>
  <c r="J45" i="1"/>
  <c r="D45" i="1"/>
  <c r="J44" i="1"/>
  <c r="D44" i="1"/>
  <c r="J43" i="1"/>
  <c r="D43" i="1"/>
  <c r="J42" i="1"/>
  <c r="D42" i="1"/>
  <c r="J41" i="1"/>
  <c r="D41" i="1"/>
  <c r="J40" i="1"/>
  <c r="D40" i="1"/>
  <c r="J39" i="1"/>
  <c r="D39" i="1"/>
  <c r="J38" i="1"/>
  <c r="D38" i="1"/>
  <c r="J37" i="1"/>
  <c r="D37" i="1"/>
  <c r="K31" i="1"/>
  <c r="C31" i="1"/>
  <c r="H25" i="1"/>
  <c r="G25" i="1"/>
  <c r="F25" i="1"/>
  <c r="D25" i="1"/>
  <c r="C25" i="1"/>
  <c r="B25" i="1"/>
  <c r="E25" i="1"/>
  <c r="K25" i="1"/>
  <c r="J25" i="1"/>
  <c r="I25" i="1"/>
  <c r="H20" i="1"/>
  <c r="G20" i="1"/>
  <c r="F20" i="1"/>
  <c r="D20" i="1"/>
  <c r="C20" i="1"/>
  <c r="B20" i="1"/>
  <c r="E20" i="1"/>
  <c r="K20" i="1"/>
  <c r="J20" i="1"/>
  <c r="D53" i="1" l="1"/>
  <c r="F26" i="1"/>
  <c r="G26" i="1"/>
  <c r="G29" i="1" s="1"/>
  <c r="J53" i="1"/>
  <c r="K26" i="1"/>
  <c r="K29" i="1" s="1"/>
  <c r="B26" i="1"/>
  <c r="B29" i="1" s="1"/>
  <c r="C26" i="1"/>
  <c r="C29" i="1" s="1"/>
  <c r="D26" i="1"/>
  <c r="D29" i="1" s="1"/>
  <c r="H26" i="1"/>
  <c r="H29" i="1" s="1"/>
  <c r="J26" i="1"/>
  <c r="J29" i="1" s="1"/>
  <c r="F29" i="1"/>
  <c r="E26" i="1"/>
  <c r="E29" i="1" s="1"/>
  <c r="L25" i="1"/>
  <c r="I20" i="1"/>
  <c r="I26" i="1" l="1"/>
  <c r="L20" i="1"/>
  <c r="L26" i="1" l="1"/>
  <c r="L29" i="1" s="1"/>
  <c r="I29" i="1"/>
  <c r="I30" i="1"/>
</calcChain>
</file>

<file path=xl/sharedStrings.xml><?xml version="1.0" encoding="utf-8"?>
<sst xmlns="http://schemas.openxmlformats.org/spreadsheetml/2006/main" count="143" uniqueCount="68">
  <si>
    <t>आ.व. 2081/82</t>
  </si>
  <si>
    <t>जीवन बीमा ब्यवसाय गर्ने बीमकहरुको विवरण</t>
  </si>
  <si>
    <t>रकम रु. लाखमा</t>
  </si>
  <si>
    <t>बीमक</t>
  </si>
  <si>
    <t>चैत्र महिनाको</t>
  </si>
  <si>
    <t>चैत्र मसान्तसम्मको (तेस्रो त्रैमासिकसम्मको)</t>
  </si>
  <si>
    <t>प्रथम बीमाशुल्क (बैदेशिक रोजगार बाहेक)</t>
  </si>
  <si>
    <t>बैदेशिक रोजगार बीमाशुल्क</t>
  </si>
  <si>
    <t>नवीकरण बीमाशुल्क</t>
  </si>
  <si>
    <t xml:space="preserve">कुल बीमाशुल्क </t>
  </si>
  <si>
    <t>जारी बीमालेखको  संख्या</t>
  </si>
  <si>
    <t>बीमाङ्क रकम</t>
  </si>
  <si>
    <t>कुल सक्रिय रहेको बीमालेखको संख्या</t>
  </si>
  <si>
    <t>कुल बीमाशुल्क</t>
  </si>
  <si>
    <t>राष्ट्रिय जीवन बीमा क. लि.</t>
  </si>
  <si>
    <t>नेशनल लाईफ इ. कं.लि.</t>
  </si>
  <si>
    <t>नेपाल लाइफ इ. कम्पनी लि.</t>
  </si>
  <si>
    <t>लाइफ इ. कर्पोरेशन (नेपाल) लि.</t>
  </si>
  <si>
    <t xml:space="preserve">मेट लाइफ </t>
  </si>
  <si>
    <t>एशियन लाइफ इ. क. लि.</t>
  </si>
  <si>
    <t>आइएमई लाइफ इ. क. लि.</t>
  </si>
  <si>
    <t>सन नेपाल लाइफ इ. क. लि.</t>
  </si>
  <si>
    <t>रिलायबल नेपाल ला. इ. क. लि.</t>
  </si>
  <si>
    <t>सिटिजन लाइफ इ. क. लि.</t>
  </si>
  <si>
    <t>सुर्यज्योति लाइफ इ. क. लि.</t>
  </si>
  <si>
    <t>सानीमा रिलायन्स लाइफ इ. लि.</t>
  </si>
  <si>
    <t>हिमालयन लाइफ इ.लि.</t>
  </si>
  <si>
    <t>प्रभु महालक्ष्मी लाइफ इ. लि.</t>
  </si>
  <si>
    <t>जम्मा (क)</t>
  </si>
  <si>
    <t>लघु बीमक</t>
  </si>
  <si>
    <t xml:space="preserve">गार्डियन माईक्रो लाईफ इ. लि. </t>
  </si>
  <si>
    <t>क्रेष्ट माईक्रो लाईफ इ. लि.</t>
  </si>
  <si>
    <t>लिवर्टी माइक्रो लाइफ इ. लि.</t>
  </si>
  <si>
    <t>जम्मा (ख)</t>
  </si>
  <si>
    <t>जम्मा (क+ख)</t>
  </si>
  <si>
    <t>जम्मा</t>
  </si>
  <si>
    <r>
      <rPr>
        <b/>
        <sz val="9"/>
        <color rgb="FFFF0000"/>
        <rFont val="Kalimati"/>
        <charset val="1"/>
      </rPr>
      <t>नोटः</t>
    </r>
    <r>
      <rPr>
        <b/>
        <sz val="9"/>
        <color theme="1"/>
        <rFont val="Kalimati"/>
        <charset val="1"/>
      </rPr>
      <t xml:space="preserve"> </t>
    </r>
    <r>
      <rPr>
        <i/>
        <sz val="9"/>
        <color theme="1"/>
        <rFont val="Kalimati"/>
        <charset val="1"/>
      </rPr>
      <t>बैदेशिक रोजगार म्यादी जीवन बीमा सामिहक बीमा कोष (पुल) स्थापना तथा संचालन सम्बन्धी निर्देशन,२०८१ को अनुसुची १ बमोजिम व्यवसाय वााँडफाडको अनुपातको आधारमा बैदेशिक रोजगार म्यादी जीवन बीमाशुल्क गणना गरिएको ।</t>
    </r>
  </si>
  <si>
    <t>२०८०/८१ चैत्र महिना</t>
  </si>
  <si>
    <t>वृद्दि %</t>
  </si>
  <si>
    <t>जीवन बीमा ब्यवसाय गर्ने बीमकहरुले जारी गरेको लघु बीमालेखको विवरण</t>
  </si>
  <si>
    <t>प्रथम बीमाशुल्क</t>
  </si>
  <si>
    <t xml:space="preserve">कुल बीमाशुल्क संकलन </t>
  </si>
  <si>
    <t>कुल बीमाशुल्क संकलन</t>
  </si>
  <si>
    <t>रिलायवल नेपाल ला. इ. क. लि.</t>
  </si>
  <si>
    <t>बीमकहरुले जारी गरेको बैदेशिक रोजगार बीमालेखको विवरण</t>
  </si>
  <si>
    <t>बीमाशुल्क संकलन</t>
  </si>
  <si>
    <t>जीवन बीमा ब्यवसाय गर्ने बीमकहरुको चैत्र मसान्तसम्ममा (तेस्रो त्रैमासिकसम्ममा) सक्रिय रहेका कुल बीमालेख संख्याको प्रदेशगत विवरण</t>
  </si>
  <si>
    <t>प्रदेश</t>
  </si>
  <si>
    <t>सावधिक जीबन बीमा</t>
  </si>
  <si>
    <t>अग्रिम भुक्तानी सावधिक जीबन बीमा</t>
  </si>
  <si>
    <t>रुपान्तरित सावधिक जीवन बीमा</t>
  </si>
  <si>
    <t>बालबच्चा सम्बन्धि सावधिक जीबन बीमा</t>
  </si>
  <si>
    <t>बैदेशिक रोजगार म्यादि जीबन बीमा</t>
  </si>
  <si>
    <t>आजिबन जीबन बीमा</t>
  </si>
  <si>
    <t>एकल बीमाशुल्क जीबन बीमा</t>
  </si>
  <si>
    <t>म्यादि जीबन बीमा</t>
  </si>
  <si>
    <t>लघु जीबन बीमा</t>
  </si>
  <si>
    <t>अन्य जीवन बीमा</t>
  </si>
  <si>
    <t>कोशी</t>
  </si>
  <si>
    <t>मधेश</t>
  </si>
  <si>
    <t>बागमती</t>
  </si>
  <si>
    <t>गण्डकी</t>
  </si>
  <si>
    <t>लुम्बिनी</t>
  </si>
  <si>
    <t>कर्णाली</t>
  </si>
  <si>
    <t>सुदुरपश्चिम</t>
  </si>
  <si>
    <t>जीवन बीमा ब्यवसाय गर्ने बीमकहरुले चैत्र मसान्तसम्ममा (तेस्रो त्रैमासिकसम्ममा) बिभिन्न बीमालेखहरुबाट संकलन गरेको कुल बीमाशुल्कको प्रदेशगत विवरण</t>
  </si>
  <si>
    <t>रकम रु.लाखमा</t>
  </si>
  <si>
    <t>एकल बीमा शुल्क जीबन बीमा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</si>
</sst>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"/>
    <numFmt numFmtId="166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8"/>
      <color rgb="FFC00000"/>
      <name val="Kalimati"/>
      <charset val="1"/>
    </font>
    <font>
      <b/>
      <i/>
      <sz val="8"/>
      <color theme="1"/>
      <name val="Kalimati"/>
      <charset val="1"/>
    </font>
    <font>
      <b/>
      <sz val="14"/>
      <color rgb="FF0070C0"/>
      <name val="Kalimati"/>
      <charset val="1"/>
    </font>
    <font>
      <b/>
      <sz val="12"/>
      <color theme="4" tint="-0.499984740745262"/>
      <name val="Kalimati"/>
      <charset val="1"/>
    </font>
    <font>
      <b/>
      <sz val="9"/>
      <color theme="1"/>
      <name val="Kalimati"/>
      <charset val="1"/>
    </font>
    <font>
      <b/>
      <sz val="9"/>
      <color rgb="FFFF0000"/>
      <name val="Kalimati"/>
      <charset val="1"/>
    </font>
    <font>
      <b/>
      <sz val="8"/>
      <color theme="1"/>
      <name val="Kalimati"/>
      <charset val="1"/>
    </font>
    <font>
      <sz val="9"/>
      <color theme="1"/>
      <name val="Fontasy Himali"/>
      <family val="5"/>
    </font>
    <font>
      <b/>
      <sz val="9"/>
      <color theme="1"/>
      <name val="Fontasy Himali"/>
      <family val="5"/>
    </font>
    <font>
      <i/>
      <sz val="9"/>
      <color theme="1"/>
      <name val="Kalimati"/>
      <charset val="1"/>
    </font>
    <font>
      <sz val="9"/>
      <color theme="1"/>
      <name val="Kalimati"/>
      <charset val="1"/>
    </font>
    <font>
      <b/>
      <sz val="11"/>
      <color rgb="FF0070C0"/>
      <name val="Kalimati"/>
      <charset val="1"/>
    </font>
    <font>
      <b/>
      <sz val="9"/>
      <color theme="1"/>
      <name val="Calibri"/>
      <family val="2"/>
      <scheme val="minor"/>
    </font>
    <font>
      <sz val="8"/>
      <color theme="1"/>
      <name val="Fontasy Himali"/>
      <family val="5"/>
    </font>
    <font>
      <b/>
      <sz val="8"/>
      <color theme="1"/>
      <name val="Fontasy Himali"/>
      <family val="5"/>
    </font>
    <font>
      <i/>
      <sz val="8"/>
      <color theme="1"/>
      <name val="Kalimati"/>
      <charset val="1"/>
    </font>
    <font>
      <b/>
      <sz val="12"/>
      <color rgb="FF0070C0"/>
      <name val="Kalimati"/>
      <charset val="1"/>
    </font>
    <font>
      <b/>
      <sz val="7.5"/>
      <name val="Kalimati"/>
      <charset val="1"/>
    </font>
    <font>
      <b/>
      <i/>
      <sz val="7.5"/>
      <color theme="1"/>
      <name val="Kalimati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9" fillId="5" borderId="3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5" borderId="3" xfId="0" applyFont="1" applyFill="1" applyBorder="1"/>
    <xf numFmtId="43" fontId="10" fillId="0" borderId="3" xfId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left" vertical="center"/>
    </xf>
    <xf numFmtId="43" fontId="0" fillId="0" borderId="0" xfId="0" applyNumberFormat="1"/>
    <xf numFmtId="43" fontId="10" fillId="0" borderId="3" xfId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3" fontId="11" fillId="6" borderId="3" xfId="1" applyFont="1" applyFill="1" applyBorder="1" applyAlignment="1">
      <alignment horizontal="center" vertical="center"/>
    </xf>
    <xf numFmtId="164" fontId="11" fillId="6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43" fontId="10" fillId="4" borderId="3" xfId="1" applyFont="1" applyFill="1" applyBorder="1" applyAlignment="1">
      <alignment horizontal="center" vertical="center"/>
    </xf>
    <xf numFmtId="164" fontId="10" fillId="4" borderId="3" xfId="1" applyNumberFormat="1" applyFont="1" applyFill="1" applyBorder="1" applyAlignment="1">
      <alignment horizontal="center" vertical="center"/>
    </xf>
    <xf numFmtId="43" fontId="10" fillId="4" borderId="3" xfId="1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43" fontId="11" fillId="7" borderId="3" xfId="1" applyFont="1" applyFill="1" applyBorder="1" applyAlignment="1">
      <alignment horizontal="center" vertical="center"/>
    </xf>
    <xf numFmtId="164" fontId="11" fillId="7" borderId="3" xfId="1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7" xfId="0" applyFont="1" applyBorder="1" applyAlignment="1">
      <alignment vertical="center" wrapText="1"/>
    </xf>
    <xf numFmtId="43" fontId="9" fillId="0" borderId="7" xfId="0" applyNumberFormat="1" applyFont="1" applyBorder="1" applyAlignment="1">
      <alignment vertical="center" wrapText="1"/>
    </xf>
    <xf numFmtId="2" fontId="11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164" fontId="9" fillId="0" borderId="3" xfId="1" applyNumberFormat="1" applyFont="1" applyFill="1" applyBorder="1" applyAlignment="1">
      <alignment vertical="center"/>
    </xf>
    <xf numFmtId="43" fontId="11" fillId="0" borderId="3" xfId="1" applyFont="1" applyFill="1" applyBorder="1" applyAlignment="1">
      <alignment horizontal="center" vertical="center"/>
    </xf>
    <xf numFmtId="0" fontId="7" fillId="0" borderId="3" xfId="0" applyFont="1" applyBorder="1"/>
    <xf numFmtId="43" fontId="11" fillId="0" borderId="0" xfId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2" fontId="9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165" fontId="0" fillId="0" borderId="0" xfId="0" applyNumberFormat="1"/>
    <xf numFmtId="166" fontId="7" fillId="0" borderId="0" xfId="0" applyNumberFormat="1" applyFont="1"/>
    <xf numFmtId="0" fontId="7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top"/>
    </xf>
    <xf numFmtId="43" fontId="7" fillId="0" borderId="0" xfId="0" applyNumberFormat="1" applyFont="1" applyAlignment="1">
      <alignment horizontal="left" vertical="center"/>
    </xf>
    <xf numFmtId="0" fontId="3" fillId="0" borderId="0" xfId="0" applyFont="1"/>
    <xf numFmtId="43" fontId="13" fillId="0" borderId="3" xfId="1" applyFont="1" applyFill="1" applyBorder="1" applyAlignment="1">
      <alignment horizontal="left" vertical="center"/>
    </xf>
    <xf numFmtId="164" fontId="13" fillId="0" borderId="3" xfId="1" applyNumberFormat="1" applyFont="1" applyFill="1" applyBorder="1" applyAlignment="1">
      <alignment horizontal="left" vertical="center"/>
    </xf>
    <xf numFmtId="43" fontId="10" fillId="0" borderId="3" xfId="1" applyFont="1" applyFill="1" applyBorder="1" applyAlignment="1">
      <alignment horizontal="center" vertical="top"/>
    </xf>
    <xf numFmtId="43" fontId="0" fillId="0" borderId="0" xfId="0" applyNumberFormat="1" applyAlignment="1">
      <alignment vertical="top"/>
    </xf>
    <xf numFmtId="0" fontId="0" fillId="4" borderId="3" xfId="0" applyFill="1" applyBorder="1" applyAlignment="1">
      <alignment vertical="top"/>
    </xf>
    <xf numFmtId="43" fontId="13" fillId="4" borderId="3" xfId="1" applyFont="1" applyFill="1" applyBorder="1" applyAlignment="1">
      <alignment horizontal="left" vertical="center"/>
    </xf>
    <xf numFmtId="43" fontId="10" fillId="4" borderId="3" xfId="1" applyFont="1" applyFill="1" applyBorder="1" applyAlignment="1">
      <alignment horizontal="center" vertical="top"/>
    </xf>
    <xf numFmtId="43" fontId="7" fillId="5" borderId="3" xfId="1" applyFont="1" applyFill="1" applyBorder="1"/>
    <xf numFmtId="43" fontId="9" fillId="0" borderId="0" xfId="0" applyNumberFormat="1" applyFont="1" applyAlignment="1">
      <alignment vertical="center" wrapText="1"/>
    </xf>
    <xf numFmtId="43" fontId="7" fillId="0" borderId="0" xfId="1" applyFont="1" applyFill="1" applyBorder="1"/>
    <xf numFmtId="0" fontId="9" fillId="0" borderId="0" xfId="0" applyFont="1" applyAlignment="1">
      <alignment vertical="center" wrapText="1"/>
    </xf>
    <xf numFmtId="164" fontId="7" fillId="0" borderId="0" xfId="1" applyNumberFormat="1" applyFont="1" applyFill="1" applyBorder="1"/>
    <xf numFmtId="0" fontId="1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4" fillId="0" borderId="2" xfId="0" applyFont="1" applyBorder="1" applyAlignment="1">
      <alignment horizontal="center" vertical="top"/>
    </xf>
    <xf numFmtId="2" fontId="11" fillId="0" borderId="0" xfId="0" applyNumberFormat="1" applyFont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/>
    </xf>
    <xf numFmtId="1" fontId="15" fillId="0" borderId="0" xfId="3" applyNumberFormat="1" applyFont="1" applyFill="1" applyBorder="1" applyAlignment="1">
      <alignment vertical="center" wrapText="1"/>
    </xf>
    <xf numFmtId="164" fontId="16" fillId="0" borderId="3" xfId="1" applyNumberFormat="1" applyFont="1" applyFill="1" applyBorder="1" applyAlignment="1">
      <alignment vertical="top"/>
    </xf>
    <xf numFmtId="43" fontId="16" fillId="0" borderId="3" xfId="1" applyFont="1" applyFill="1" applyBorder="1" applyAlignment="1">
      <alignment vertical="top"/>
    </xf>
    <xf numFmtId="164" fontId="16" fillId="0" borderId="0" xfId="1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43" fontId="15" fillId="0" borderId="0" xfId="3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164" fontId="7" fillId="5" borderId="3" xfId="1" applyNumberFormat="1" applyFont="1" applyFill="1" applyBorder="1"/>
    <xf numFmtId="164" fontId="17" fillId="0" borderId="0" xfId="1" applyNumberFormat="1" applyFont="1" applyFill="1" applyBorder="1" applyAlignment="1">
      <alignment vertical="top"/>
    </xf>
    <xf numFmtId="43" fontId="17" fillId="0" borderId="0" xfId="1" applyFont="1" applyFill="1" applyBorder="1" applyAlignment="1">
      <alignment vertical="top"/>
    </xf>
    <xf numFmtId="0" fontId="18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/>
    <xf numFmtId="164" fontId="10" fillId="0" borderId="3" xfId="1" applyNumberFormat="1" applyFont="1" applyBorder="1" applyAlignment="1">
      <alignment vertical="center"/>
    </xf>
    <xf numFmtId="164" fontId="11" fillId="5" borderId="3" xfId="1" applyNumberFormat="1" applyFont="1" applyFill="1" applyBorder="1" applyAlignment="1">
      <alignment vertical="center"/>
    </xf>
    <xf numFmtId="0" fontId="9" fillId="0" borderId="0" xfId="0" applyFont="1"/>
    <xf numFmtId="2" fontId="0" fillId="0" borderId="0" xfId="0" applyNumberFormat="1"/>
    <xf numFmtId="0" fontId="21" fillId="0" borderId="0" xfId="0" applyFont="1"/>
    <xf numFmtId="43" fontId="10" fillId="0" borderId="3" xfId="1" applyFont="1" applyBorder="1" applyAlignment="1">
      <alignment horizontal="center"/>
    </xf>
    <xf numFmtId="43" fontId="11" fillId="5" borderId="3" xfId="1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9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</cellXfs>
  <cellStyles count="4">
    <cellStyle name="20% - Accent1" xfId="3" builtinId="30"/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26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4F9280F-B6F1-4254-9BF6-8CE2745840B4}"/>
            </a:ext>
          </a:extLst>
        </xdr:cNvPr>
        <xdr:cNvCxnSpPr/>
      </xdr:nvCxnSpPr>
      <xdr:spPr>
        <a:xfrm>
          <a:off x="8382000" y="942975"/>
          <a:ext cx="0" cy="583882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70</xdr:row>
      <xdr:rowOff>0</xdr:rowOff>
    </xdr:from>
    <xdr:to>
      <xdr:col>4</xdr:col>
      <xdr:colOff>9525</xdr:colOff>
      <xdr:row>87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F513C39-54DE-4375-B1AD-4DDDDE53A9B3}"/>
            </a:ext>
          </a:extLst>
        </xdr:cNvPr>
        <xdr:cNvCxnSpPr/>
      </xdr:nvCxnSpPr>
      <xdr:spPr>
        <a:xfrm>
          <a:off x="4686300" y="17878425"/>
          <a:ext cx="0" cy="40862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9525</xdr:rowOff>
    </xdr:from>
    <xdr:to>
      <xdr:col>6</xdr:col>
      <xdr:colOff>9525</xdr:colOff>
      <xdr:row>53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DE6EC50-9418-46D0-B650-355BCC57D4C7}"/>
            </a:ext>
          </a:extLst>
        </xdr:cNvPr>
        <xdr:cNvCxnSpPr/>
      </xdr:nvCxnSpPr>
      <xdr:spPr>
        <a:xfrm flipH="1">
          <a:off x="7181850" y="9124950"/>
          <a:ext cx="9525" cy="480060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625887</xdr:colOff>
      <xdr:row>0</xdr:row>
      <xdr:rowOff>69133</xdr:rowOff>
    </xdr:from>
    <xdr:to>
      <xdr:col>5</xdr:col>
      <xdr:colOff>547842</xdr:colOff>
      <xdr:row>2</xdr:row>
      <xdr:rowOff>2144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3996D7-A40E-47E0-BDD2-CA423A6B0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8237" y="69133"/>
          <a:ext cx="2455605" cy="494986"/>
        </a:xfrm>
        <a:prstGeom prst="rect">
          <a:avLst/>
        </a:prstGeom>
      </xdr:spPr>
    </xdr:pic>
    <xdr:clientData/>
  </xdr:twoCellAnchor>
  <xdr:twoCellAnchor editAs="oneCell">
    <xdr:from>
      <xdr:col>2</xdr:col>
      <xdr:colOff>760157</xdr:colOff>
      <xdr:row>31</xdr:row>
      <xdr:rowOff>81424</xdr:rowOff>
    </xdr:from>
    <xdr:to>
      <xdr:col>4</xdr:col>
      <xdr:colOff>1279424</xdr:colOff>
      <xdr:row>33</xdr:row>
      <xdr:rowOff>54078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98AFF4-02B8-4A35-B36C-D41CBB556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5732" y="8101474"/>
          <a:ext cx="2500467" cy="572729"/>
        </a:xfrm>
        <a:prstGeom prst="rect">
          <a:avLst/>
        </a:prstGeom>
      </xdr:spPr>
    </xdr:pic>
    <xdr:clientData/>
  </xdr:twoCellAnchor>
  <xdr:twoCellAnchor editAs="oneCell">
    <xdr:from>
      <xdr:col>1</xdr:col>
      <xdr:colOff>487925</xdr:colOff>
      <xdr:row>65</xdr:row>
      <xdr:rowOff>92483</xdr:rowOff>
    </xdr:from>
    <xdr:to>
      <xdr:col>4</xdr:col>
      <xdr:colOff>244196</xdr:colOff>
      <xdr:row>68</xdr:row>
      <xdr:rowOff>48852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42F7357-4E8F-4F17-B23D-EBAF8658C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525" y="16761233"/>
          <a:ext cx="2680446" cy="623119"/>
        </a:xfrm>
        <a:prstGeom prst="rect">
          <a:avLst/>
        </a:prstGeom>
      </xdr:spPr>
    </xdr:pic>
    <xdr:clientData/>
  </xdr:twoCellAnchor>
  <xdr:twoCellAnchor editAs="oneCell">
    <xdr:from>
      <xdr:col>3</xdr:col>
      <xdr:colOff>674690</xdr:colOff>
      <xdr:row>88</xdr:row>
      <xdr:rowOff>158750</xdr:rowOff>
    </xdr:from>
    <xdr:to>
      <xdr:col>5</xdr:col>
      <xdr:colOff>842963</xdr:colOff>
      <xdr:row>91</xdr:row>
      <xdr:rowOff>102122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C0BBB85-285A-4081-8DD9-FE0B52AB5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615" y="158750"/>
          <a:ext cx="2701923" cy="600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863C-8ADF-4611-91B6-8A27932A36E2}">
  <sheetPr>
    <pageSetUpPr fitToPage="1"/>
  </sheetPr>
  <dimension ref="A1:L113"/>
  <sheetViews>
    <sheetView tabSelected="1" view="pageBreakPreview" topLeftCell="A32" zoomScaleNormal="100" zoomScaleSheetLayoutView="100" workbookViewId="0">
      <pane xSplit="1" topLeftCell="B1" activePane="topRight" state="frozen"/>
      <selection pane="topRight" activeCell="J45" sqref="J45"/>
    </sheetView>
  </sheetViews>
  <sheetFormatPr defaultRowHeight="15" x14ac:dyDescent="0.25"/>
  <cols>
    <col min="1" max="1" width="26.28515625" customWidth="1"/>
    <col min="2" max="2" width="14.140625" customWidth="1"/>
    <col min="3" max="3" width="13" customWidth="1"/>
    <col min="4" max="4" width="16.7109375" customWidth="1"/>
    <col min="5" max="5" width="21.28515625" customWidth="1"/>
    <col min="6" max="6" width="16.28515625" customWidth="1"/>
    <col min="7" max="7" width="18" customWidth="1"/>
    <col min="8" max="8" width="14.7109375" customWidth="1"/>
    <col min="9" max="10" width="14.42578125" customWidth="1"/>
    <col min="11" max="11" width="14.140625" customWidth="1"/>
    <col min="12" max="12" width="15.28515625" customWidth="1"/>
  </cols>
  <sheetData>
    <row r="1" spans="1:12" ht="30" customHeight="1" x14ac:dyDescent="0.25"/>
    <row r="2" spans="1:12" ht="14.25" customHeight="1" x14ac:dyDescent="0.45">
      <c r="B2" s="1"/>
      <c r="C2" s="1"/>
      <c r="D2" s="1"/>
      <c r="E2" s="1"/>
      <c r="F2" s="1"/>
      <c r="G2" s="1"/>
      <c r="H2" s="2"/>
      <c r="K2" s="97" t="s">
        <v>0</v>
      </c>
      <c r="L2" s="97"/>
    </row>
    <row r="3" spans="1:12" ht="29.25" customHeight="1" x14ac:dyDescent="0.45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3" t="s">
        <v>2</v>
      </c>
    </row>
    <row r="4" spans="1:12" ht="16.5" customHeight="1" x14ac:dyDescent="0.25">
      <c r="A4" s="93" t="s">
        <v>3</v>
      </c>
      <c r="B4" s="104" t="s">
        <v>4</v>
      </c>
      <c r="C4" s="104"/>
      <c r="D4" s="104"/>
      <c r="E4" s="104"/>
      <c r="F4" s="104"/>
      <c r="G4" s="104"/>
      <c r="H4" s="101" t="s">
        <v>5</v>
      </c>
      <c r="I4" s="102"/>
      <c r="J4" s="102"/>
      <c r="K4" s="102"/>
      <c r="L4" s="103"/>
    </row>
    <row r="5" spans="1:12" s="5" customFormat="1" ht="66" customHeight="1" x14ac:dyDescent="0.25">
      <c r="A5" s="93"/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6</v>
      </c>
      <c r="J5" s="4" t="s">
        <v>7</v>
      </c>
      <c r="K5" s="4" t="s">
        <v>8</v>
      </c>
      <c r="L5" s="4" t="s">
        <v>13</v>
      </c>
    </row>
    <row r="6" spans="1:12" ht="18" x14ac:dyDescent="0.45">
      <c r="A6" s="6" t="s">
        <v>14</v>
      </c>
      <c r="B6" s="7">
        <v>3160.93048</v>
      </c>
      <c r="C6" s="7">
        <v>140.78321160000002</v>
      </c>
      <c r="D6" s="7">
        <v>33540.481419999996</v>
      </c>
      <c r="E6" s="7">
        <v>36842.195111599998</v>
      </c>
      <c r="F6" s="8">
        <v>27836</v>
      </c>
      <c r="G6" s="7">
        <v>5976.1080199999997</v>
      </c>
      <c r="H6" s="9">
        <v>571490</v>
      </c>
      <c r="I6" s="10">
        <v>8608.0186500000018</v>
      </c>
      <c r="J6" s="10">
        <v>1190.190033135</v>
      </c>
      <c r="K6" s="10">
        <v>71837.391169999988</v>
      </c>
      <c r="L6" s="10">
        <v>81635.599853134991</v>
      </c>
    </row>
    <row r="7" spans="1:12" ht="18" x14ac:dyDescent="0.45">
      <c r="A7" s="6" t="s">
        <v>15</v>
      </c>
      <c r="B7" s="7">
        <v>3625.3725670999993</v>
      </c>
      <c r="C7" s="7">
        <v>203.21750544</v>
      </c>
      <c r="D7" s="7">
        <v>16298.525310000001</v>
      </c>
      <c r="E7" s="7">
        <v>20127.11538254</v>
      </c>
      <c r="F7" s="8">
        <v>44689</v>
      </c>
      <c r="G7" s="7">
        <v>122489.04223000001</v>
      </c>
      <c r="H7" s="9">
        <v>1534977</v>
      </c>
      <c r="I7" s="10">
        <v>36679.447442400007</v>
      </c>
      <c r="J7" s="10">
        <v>1718.013439134</v>
      </c>
      <c r="K7" s="10">
        <v>118014.22365999999</v>
      </c>
      <c r="L7" s="10">
        <v>156411.68454153399</v>
      </c>
    </row>
    <row r="8" spans="1:12" ht="18" x14ac:dyDescent="0.45">
      <c r="A8" s="6" t="s">
        <v>16</v>
      </c>
      <c r="B8" s="7">
        <v>7501.5826962000001</v>
      </c>
      <c r="C8" s="7">
        <v>304.52020770000001</v>
      </c>
      <c r="D8" s="7">
        <v>28382.813241700002</v>
      </c>
      <c r="E8" s="7">
        <v>36188.9161456</v>
      </c>
      <c r="F8" s="8">
        <v>64772</v>
      </c>
      <c r="G8" s="7">
        <v>132827.83180000001</v>
      </c>
      <c r="H8" s="9">
        <v>1960534</v>
      </c>
      <c r="I8" s="10">
        <v>59985.150409899994</v>
      </c>
      <c r="J8" s="10">
        <v>2574.4327890637505</v>
      </c>
      <c r="K8" s="10">
        <v>267618.72314869997</v>
      </c>
      <c r="L8" s="10">
        <v>330178.30634766369</v>
      </c>
    </row>
    <row r="9" spans="1:12" ht="18" x14ac:dyDescent="0.45">
      <c r="A9" s="6" t="s">
        <v>17</v>
      </c>
      <c r="B9" s="7">
        <v>1732.36906</v>
      </c>
      <c r="C9" s="7">
        <v>0</v>
      </c>
      <c r="D9" s="7">
        <v>13025.952240000001</v>
      </c>
      <c r="E9" s="7">
        <v>14758.3213</v>
      </c>
      <c r="F9" s="8">
        <v>4247</v>
      </c>
      <c r="G9" s="7">
        <v>19167.36</v>
      </c>
      <c r="H9" s="9">
        <v>681985</v>
      </c>
      <c r="I9" s="10">
        <v>18914.903421999999</v>
      </c>
      <c r="J9" s="10">
        <v>0</v>
      </c>
      <c r="K9" s="10">
        <v>121448.7287396</v>
      </c>
      <c r="L9" s="10">
        <v>140363.63216159999</v>
      </c>
    </row>
    <row r="10" spans="1:12" ht="18" x14ac:dyDescent="0.45">
      <c r="A10" s="6" t="s">
        <v>18</v>
      </c>
      <c r="B10" s="7">
        <v>1417.9028000000003</v>
      </c>
      <c r="C10" s="7">
        <v>0</v>
      </c>
      <c r="D10" s="7">
        <v>4213.8927700000013</v>
      </c>
      <c r="E10" s="7">
        <v>5631.795570000002</v>
      </c>
      <c r="F10" s="8">
        <v>75904</v>
      </c>
      <c r="G10" s="7">
        <v>104465.69823959999</v>
      </c>
      <c r="H10" s="9">
        <v>764818</v>
      </c>
      <c r="I10" s="10">
        <v>9851.5726126999998</v>
      </c>
      <c r="J10" s="10">
        <v>0</v>
      </c>
      <c r="K10" s="10">
        <v>34589.43323860001</v>
      </c>
      <c r="L10" s="10">
        <v>44441.005851300011</v>
      </c>
    </row>
    <row r="11" spans="1:12" ht="18" x14ac:dyDescent="0.45">
      <c r="A11" s="6" t="s">
        <v>19</v>
      </c>
      <c r="B11" s="7">
        <v>1696.35508</v>
      </c>
      <c r="C11" s="7">
        <v>188.83313382</v>
      </c>
      <c r="D11" s="7">
        <v>5775.5742899999996</v>
      </c>
      <c r="E11" s="7">
        <v>7660.7625038199994</v>
      </c>
      <c r="F11" s="8">
        <v>42519</v>
      </c>
      <c r="G11" s="7">
        <v>271441.77275</v>
      </c>
      <c r="H11" s="9">
        <v>822729</v>
      </c>
      <c r="I11" s="10">
        <v>12509.158419999998</v>
      </c>
      <c r="J11" s="10">
        <v>1596.40706618325</v>
      </c>
      <c r="K11" s="10">
        <v>50537.959809599997</v>
      </c>
      <c r="L11" s="10">
        <v>64643.525295783242</v>
      </c>
    </row>
    <row r="12" spans="1:12" ht="18" x14ac:dyDescent="0.45">
      <c r="A12" s="6" t="s">
        <v>20</v>
      </c>
      <c r="B12" s="7">
        <v>1532.8131799</v>
      </c>
      <c r="C12" s="7">
        <v>258.91868915999999</v>
      </c>
      <c r="D12" s="7">
        <v>3061.1454705000001</v>
      </c>
      <c r="E12" s="7">
        <v>4852.8773395600001</v>
      </c>
      <c r="F12" s="8">
        <v>24011</v>
      </c>
      <c r="G12" s="7">
        <v>85150.883839999995</v>
      </c>
      <c r="H12" s="9">
        <v>667572</v>
      </c>
      <c r="I12" s="10">
        <v>9328.607608100001</v>
      </c>
      <c r="J12" s="10">
        <v>2188.9147131135001</v>
      </c>
      <c r="K12" s="10">
        <v>26213.6095542</v>
      </c>
      <c r="L12" s="10">
        <v>37731.131875413499</v>
      </c>
    </row>
    <row r="13" spans="1:12" ht="18" x14ac:dyDescent="0.45">
      <c r="A13" s="6" t="s">
        <v>21</v>
      </c>
      <c r="B13" s="12">
        <v>1005.5592271</v>
      </c>
      <c r="C13" s="12">
        <v>428.47064400000005</v>
      </c>
      <c r="D13" s="12">
        <v>2391.2375999999999</v>
      </c>
      <c r="E13" s="12">
        <v>3825.2674711</v>
      </c>
      <c r="F13" s="9">
        <v>28740</v>
      </c>
      <c r="G13" s="12">
        <v>250459.715</v>
      </c>
      <c r="H13" s="9">
        <v>982329</v>
      </c>
      <c r="I13" s="10">
        <v>7224.2707406999998</v>
      </c>
      <c r="J13" s="10">
        <v>3622.3174921500004</v>
      </c>
      <c r="K13" s="10">
        <v>20008.256429999998</v>
      </c>
      <c r="L13" s="10">
        <v>30854.844662849999</v>
      </c>
    </row>
    <row r="14" spans="1:12" ht="18" x14ac:dyDescent="0.45">
      <c r="A14" s="6" t="s">
        <v>22</v>
      </c>
      <c r="B14" s="12">
        <v>1658.1702124999999</v>
      </c>
      <c r="C14" s="7">
        <v>195.87229440000002</v>
      </c>
      <c r="D14" s="7">
        <v>3298.2951499999999</v>
      </c>
      <c r="E14" s="7">
        <v>5152.3376569000002</v>
      </c>
      <c r="F14" s="8">
        <v>38321</v>
      </c>
      <c r="G14" s="12">
        <v>89930.110069999995</v>
      </c>
      <c r="H14" s="9">
        <v>2480978</v>
      </c>
      <c r="I14" s="10">
        <v>10187.656271399999</v>
      </c>
      <c r="J14" s="10">
        <v>1655.9165678400002</v>
      </c>
      <c r="K14" s="10">
        <v>25068.479099999997</v>
      </c>
      <c r="L14" s="10">
        <v>36912.051939239995</v>
      </c>
    </row>
    <row r="15" spans="1:12" ht="18" x14ac:dyDescent="0.45">
      <c r="A15" s="6" t="s">
        <v>23</v>
      </c>
      <c r="B15" s="7">
        <v>1692.91041</v>
      </c>
      <c r="C15" s="7">
        <v>185.46657876000003</v>
      </c>
      <c r="D15" s="7">
        <v>4092.9266600000001</v>
      </c>
      <c r="E15" s="7">
        <v>5971.3036487600002</v>
      </c>
      <c r="F15" s="8">
        <v>52657</v>
      </c>
      <c r="G15" s="7">
        <v>179481.07351739999</v>
      </c>
      <c r="H15" s="9">
        <v>1015193</v>
      </c>
      <c r="I15" s="10">
        <v>13566.566971100001</v>
      </c>
      <c r="J15" s="10">
        <v>1567.9460001735001</v>
      </c>
      <c r="K15" s="10">
        <v>35737.201720000005</v>
      </c>
      <c r="L15" s="10">
        <v>50871.714691273504</v>
      </c>
    </row>
    <row r="16" spans="1:12" ht="18" x14ac:dyDescent="0.45">
      <c r="A16" s="6" t="s">
        <v>24</v>
      </c>
      <c r="B16" s="7">
        <v>2550.7943368000006</v>
      </c>
      <c r="C16" s="7">
        <v>236.57700557999999</v>
      </c>
      <c r="D16" s="7">
        <v>6842.5660699999999</v>
      </c>
      <c r="E16" s="7">
        <v>9629.9374123800008</v>
      </c>
      <c r="F16" s="8">
        <v>56515</v>
      </c>
      <c r="G16" s="7">
        <v>149485.67379999999</v>
      </c>
      <c r="H16" s="9">
        <v>717048</v>
      </c>
      <c r="I16" s="10">
        <v>18127.693104000002</v>
      </c>
      <c r="J16" s="10">
        <v>2000.0367295942501</v>
      </c>
      <c r="K16" s="10">
        <v>56452.298157500001</v>
      </c>
      <c r="L16" s="10">
        <v>76580.027991094248</v>
      </c>
    </row>
    <row r="17" spans="1:12" ht="18" x14ac:dyDescent="0.45">
      <c r="A17" s="6" t="s">
        <v>25</v>
      </c>
      <c r="B17" s="7">
        <v>1717.30519</v>
      </c>
      <c r="C17" s="7">
        <v>209.33851464000003</v>
      </c>
      <c r="D17" s="7">
        <v>3612.49019</v>
      </c>
      <c r="E17" s="7">
        <v>5539.1338946400001</v>
      </c>
      <c r="F17" s="8">
        <v>28365</v>
      </c>
      <c r="G17" s="7">
        <v>120535.18633500001</v>
      </c>
      <c r="H17" s="9">
        <v>705816</v>
      </c>
      <c r="I17" s="10">
        <v>11905.876319999999</v>
      </c>
      <c r="J17" s="10">
        <v>1769.7608318790003</v>
      </c>
      <c r="K17" s="10">
        <v>34790.280709999999</v>
      </c>
      <c r="L17" s="10">
        <v>48465.917861879003</v>
      </c>
    </row>
    <row r="18" spans="1:12" ht="18" x14ac:dyDescent="0.45">
      <c r="A18" s="6" t="s">
        <v>26</v>
      </c>
      <c r="B18" s="7">
        <v>1882.6911299999999</v>
      </c>
      <c r="C18" s="7">
        <v>140.78321160000002</v>
      </c>
      <c r="D18" s="7">
        <v>11718.824420000001</v>
      </c>
      <c r="E18" s="7">
        <v>13742.298761600001</v>
      </c>
      <c r="F18" s="8">
        <v>4024</v>
      </c>
      <c r="G18" s="7">
        <v>32567.2048</v>
      </c>
      <c r="H18" s="9">
        <v>406387</v>
      </c>
      <c r="I18" s="10">
        <v>17555.4565234</v>
      </c>
      <c r="J18" s="10">
        <v>1190.190033135</v>
      </c>
      <c r="K18" s="10">
        <v>107224.16836000001</v>
      </c>
      <c r="L18" s="10">
        <v>125969.81491653502</v>
      </c>
    </row>
    <row r="19" spans="1:12" ht="18" x14ac:dyDescent="0.45">
      <c r="A19" s="6" t="s">
        <v>27</v>
      </c>
      <c r="B19" s="7">
        <v>1571.9934804</v>
      </c>
      <c r="C19" s="7">
        <v>145.37396849999999</v>
      </c>
      <c r="D19" s="7">
        <v>3059.0110350999998</v>
      </c>
      <c r="E19" s="7">
        <v>4776.3784839999998</v>
      </c>
      <c r="F19" s="8">
        <v>15015</v>
      </c>
      <c r="G19" s="7">
        <v>87409.665580000001</v>
      </c>
      <c r="H19" s="9">
        <v>227654</v>
      </c>
      <c r="I19" s="10">
        <v>9557.2389956999996</v>
      </c>
      <c r="J19" s="10">
        <v>1229.0005776937501</v>
      </c>
      <c r="K19" s="10">
        <v>25966.806468800001</v>
      </c>
      <c r="L19" s="10">
        <v>36753.046042193753</v>
      </c>
    </row>
    <row r="20" spans="1:12" ht="18" x14ac:dyDescent="0.25">
      <c r="A20" s="13" t="s">
        <v>28</v>
      </c>
      <c r="B20" s="14">
        <f t="shared" ref="B20:K20" si="0">SUM(B6:B19)</f>
        <v>32746.74985</v>
      </c>
      <c r="C20" s="14">
        <f>SUM(C6:C19)</f>
        <v>2638.1549652000003</v>
      </c>
      <c r="D20" s="14">
        <f t="shared" si="0"/>
        <v>139313.73586730001</v>
      </c>
      <c r="E20" s="14">
        <f t="shared" si="0"/>
        <v>174698.64068249997</v>
      </c>
      <c r="F20" s="15">
        <f t="shared" si="0"/>
        <v>507615</v>
      </c>
      <c r="G20" s="14">
        <f t="shared" si="0"/>
        <v>1651387.325982</v>
      </c>
      <c r="H20" s="15">
        <f t="shared" si="0"/>
        <v>13539510</v>
      </c>
      <c r="I20" s="14">
        <f t="shared" si="0"/>
        <v>244001.61749139999</v>
      </c>
      <c r="J20" s="14">
        <f t="shared" si="0"/>
        <v>22303.126273095004</v>
      </c>
      <c r="K20" s="14">
        <f t="shared" si="0"/>
        <v>995507.56026699999</v>
      </c>
      <c r="L20" s="14">
        <f>SUM(L6:L19)</f>
        <v>1261812.304031495</v>
      </c>
    </row>
    <row r="21" spans="1:12" ht="18" x14ac:dyDescent="0.45">
      <c r="A21" s="16" t="s">
        <v>29</v>
      </c>
      <c r="B21" s="17"/>
      <c r="C21" s="17"/>
      <c r="D21" s="17"/>
      <c r="E21" s="17"/>
      <c r="F21" s="17"/>
      <c r="G21" s="17"/>
      <c r="H21" s="18"/>
      <c r="I21" s="19"/>
      <c r="J21" s="19"/>
      <c r="K21" s="19"/>
      <c r="L21" s="19"/>
    </row>
    <row r="22" spans="1:12" ht="18" x14ac:dyDescent="0.45">
      <c r="A22" s="6" t="s">
        <v>30</v>
      </c>
      <c r="B22" s="7">
        <v>300.87634000000003</v>
      </c>
      <c r="C22" s="7">
        <v>140.78321160000002</v>
      </c>
      <c r="D22" s="7">
        <v>11.16371</v>
      </c>
      <c r="E22" s="7">
        <v>452.82326160000002</v>
      </c>
      <c r="F22" s="8">
        <v>36346</v>
      </c>
      <c r="G22" s="7">
        <v>56462.275179999997</v>
      </c>
      <c r="H22" s="8">
        <v>578767</v>
      </c>
      <c r="I22" s="10">
        <v>2040.5856800000001</v>
      </c>
      <c r="J22" s="10">
        <v>1190.190033135</v>
      </c>
      <c r="K22" s="10">
        <v>27.403100000000002</v>
      </c>
      <c r="L22" s="10">
        <v>3258.1788131349999</v>
      </c>
    </row>
    <row r="23" spans="1:12" ht="18" x14ac:dyDescent="0.45">
      <c r="A23" s="6" t="s">
        <v>31</v>
      </c>
      <c r="B23" s="7">
        <v>402.18932000000001</v>
      </c>
      <c r="C23" s="7">
        <v>140.78321160000002</v>
      </c>
      <c r="D23" s="7">
        <v>13.42534</v>
      </c>
      <c r="E23" s="7">
        <v>556.39787160000003</v>
      </c>
      <c r="F23" s="8">
        <v>19279</v>
      </c>
      <c r="G23" s="7">
        <v>31906.297170000002</v>
      </c>
      <c r="H23" s="8">
        <v>170820</v>
      </c>
      <c r="I23" s="10">
        <v>1984.0498400000001</v>
      </c>
      <c r="J23" s="10">
        <v>1190.190033135</v>
      </c>
      <c r="K23" s="10">
        <v>46.677280000000003</v>
      </c>
      <c r="L23" s="10">
        <v>3220.9171531350003</v>
      </c>
    </row>
    <row r="24" spans="1:12" ht="18" x14ac:dyDescent="0.45">
      <c r="A24" s="6" t="s">
        <v>32</v>
      </c>
      <c r="B24" s="7">
        <v>146.59501</v>
      </c>
      <c r="C24" s="7">
        <v>140.78321160000002</v>
      </c>
      <c r="D24" s="7">
        <v>14.248699999999999</v>
      </c>
      <c r="E24" s="7">
        <v>301.6269216</v>
      </c>
      <c r="F24" s="8">
        <v>15238</v>
      </c>
      <c r="G24" s="7">
        <v>20584.06006</v>
      </c>
      <c r="H24" s="8">
        <v>110476</v>
      </c>
      <c r="I24" s="10">
        <v>837.32898999999998</v>
      </c>
      <c r="J24" s="10">
        <v>1190.190033135</v>
      </c>
      <c r="K24" s="10">
        <v>50.349029999999999</v>
      </c>
      <c r="L24" s="10">
        <v>2077.8680531350001</v>
      </c>
    </row>
    <row r="25" spans="1:12" ht="18" x14ac:dyDescent="0.45">
      <c r="A25" s="20" t="s">
        <v>33</v>
      </c>
      <c r="B25" s="14">
        <f>SUM(B22:B24)</f>
        <v>849.66066999999998</v>
      </c>
      <c r="C25" s="14">
        <f>SUM(C22:C24)</f>
        <v>422.34963480000005</v>
      </c>
      <c r="D25" s="14">
        <f t="shared" ref="D25:H25" si="1">SUM(D22:D24)</f>
        <v>38.83775</v>
      </c>
      <c r="E25" s="14">
        <f t="shared" si="1"/>
        <v>1310.8480548</v>
      </c>
      <c r="F25" s="15">
        <f t="shared" si="1"/>
        <v>70863</v>
      </c>
      <c r="G25" s="14">
        <f t="shared" si="1"/>
        <v>108952.63241000001</v>
      </c>
      <c r="H25" s="14">
        <f t="shared" si="1"/>
        <v>860063</v>
      </c>
      <c r="I25" s="14">
        <f>SUM(I22:I24)</f>
        <v>4861.9645099999998</v>
      </c>
      <c r="J25" s="14">
        <f>SUM(J22:J24)</f>
        <v>3570.5700994050003</v>
      </c>
      <c r="K25" s="14">
        <f>SUM(K22:K24)</f>
        <v>124.42941</v>
      </c>
      <c r="L25" s="14">
        <f>SUM(L22:L24)</f>
        <v>8556.9640194050007</v>
      </c>
    </row>
    <row r="26" spans="1:12" ht="18" x14ac:dyDescent="0.45">
      <c r="A26" s="21" t="s">
        <v>34</v>
      </c>
      <c r="B26" s="22">
        <f>B20+B25</f>
        <v>33596.410519999998</v>
      </c>
      <c r="C26" s="22">
        <f>C20+C25</f>
        <v>3060.5046000000002</v>
      </c>
      <c r="D26" s="22">
        <f t="shared" ref="D26:H26" si="2">D20+D25</f>
        <v>139352.57361730002</v>
      </c>
      <c r="E26" s="22">
        <f t="shared" si="2"/>
        <v>176009.48873729998</v>
      </c>
      <c r="F26" s="23">
        <f t="shared" si="2"/>
        <v>578478</v>
      </c>
      <c r="G26" s="22">
        <f t="shared" si="2"/>
        <v>1760339.9583920001</v>
      </c>
      <c r="H26" s="23">
        <f t="shared" si="2"/>
        <v>14399573</v>
      </c>
      <c r="I26" s="22">
        <f>I20+I25</f>
        <v>248863.58200139998</v>
      </c>
      <c r="J26" s="22">
        <f>J20+J25</f>
        <v>25873.696372500002</v>
      </c>
      <c r="K26" s="22">
        <f>K20+K25</f>
        <v>995631.98967699998</v>
      </c>
      <c r="L26" s="22">
        <f>L20+L25</f>
        <v>1270369.2680509</v>
      </c>
    </row>
    <row r="27" spans="1:12" s="29" customFormat="1" ht="25.5" customHeight="1" x14ac:dyDescent="0.45">
      <c r="A27" s="24" t="s">
        <v>36</v>
      </c>
      <c r="B27" s="25"/>
      <c r="C27" s="26"/>
      <c r="D27" s="25"/>
      <c r="E27" s="25"/>
      <c r="F27" s="25"/>
      <c r="G27" s="25"/>
      <c r="H27" s="25"/>
      <c r="I27" s="25"/>
      <c r="J27" s="25"/>
      <c r="K27" s="25"/>
      <c r="L27" s="27"/>
    </row>
    <row r="28" spans="1:12" ht="17.25" x14ac:dyDescent="0.25">
      <c r="A28" s="30" t="s">
        <v>37</v>
      </c>
      <c r="B28" s="31">
        <v>25322.807047200007</v>
      </c>
      <c r="C28" s="31">
        <v>2842.3224</v>
      </c>
      <c r="D28" s="31">
        <v>87544.354029300011</v>
      </c>
      <c r="E28" s="31">
        <v>115709.48347650001</v>
      </c>
      <c r="F28" s="32">
        <v>433161</v>
      </c>
      <c r="G28" s="31">
        <v>1756574.2257345999</v>
      </c>
      <c r="H28" s="33">
        <v>13866615</v>
      </c>
      <c r="I28" s="31">
        <v>192577.33497109998</v>
      </c>
      <c r="J28" s="31">
        <v>22838.88335</v>
      </c>
      <c r="K28" s="31">
        <v>886199.87232219975</v>
      </c>
      <c r="L28" s="34">
        <v>1101616.0906433</v>
      </c>
    </row>
    <row r="29" spans="1:12" ht="18" x14ac:dyDescent="0.45">
      <c r="A29" s="35" t="s">
        <v>38</v>
      </c>
      <c r="B29" s="34">
        <f t="shared" ref="B29:L29" si="3">(B26-B28)/B28*100</f>
        <v>32.672536884945458</v>
      </c>
      <c r="C29" s="34">
        <f t="shared" si="3"/>
        <v>7.6761946498398697</v>
      </c>
      <c r="D29" s="34">
        <f t="shared" si="3"/>
        <v>59.179395590331772</v>
      </c>
      <c r="E29" s="34">
        <f t="shared" si="3"/>
        <v>52.113278401287289</v>
      </c>
      <c r="F29" s="34">
        <f t="shared" si="3"/>
        <v>33.548034102793189</v>
      </c>
      <c r="G29" s="34">
        <f t="shared" si="3"/>
        <v>0.21437936423240883</v>
      </c>
      <c r="H29" s="34">
        <f t="shared" si="3"/>
        <v>3.8434614359741008</v>
      </c>
      <c r="I29" s="34">
        <f>(I26-I28)/I28*100</f>
        <v>29.227866840480921</v>
      </c>
      <c r="J29" s="34">
        <f t="shared" si="3"/>
        <v>13.287922075664888</v>
      </c>
      <c r="K29" s="34">
        <f t="shared" si="3"/>
        <v>12.348469095131339</v>
      </c>
      <c r="L29" s="34">
        <f t="shared" si="3"/>
        <v>15.318692132488266</v>
      </c>
    </row>
    <row r="30" spans="1:12" ht="17.25" x14ac:dyDescent="0.25">
      <c r="B30" s="37"/>
      <c r="C30" s="37"/>
      <c r="D30" s="37"/>
      <c r="E30" s="38"/>
      <c r="F30" s="37"/>
      <c r="H30" s="39"/>
      <c r="I30" s="36">
        <f>I26+J26</f>
        <v>274737.27837389999</v>
      </c>
      <c r="J30" s="36">
        <v>14545.85644</v>
      </c>
      <c r="K30" s="36">
        <v>138420.37840720001</v>
      </c>
      <c r="L30" s="36"/>
    </row>
    <row r="31" spans="1:12" ht="18" x14ac:dyDescent="0.45">
      <c r="A31" s="24"/>
      <c r="B31" s="36">
        <v>215416.21832109996</v>
      </c>
      <c r="C31" s="36">
        <f>B31-B32</f>
        <v>215416.21832109996</v>
      </c>
      <c r="D31" s="24"/>
      <c r="E31" s="36"/>
      <c r="F31" s="37"/>
      <c r="H31" s="40"/>
      <c r="I31" s="41"/>
      <c r="J31" s="41"/>
      <c r="K31" s="41">
        <f>K30-J30</f>
        <v>123874.52196720001</v>
      </c>
      <c r="L31" s="41"/>
    </row>
    <row r="32" spans="1:12" s="29" customFormat="1" ht="19.5" customHeight="1" x14ac:dyDescent="0.25">
      <c r="A32" s="42"/>
      <c r="B32" s="42"/>
      <c r="C32" s="42"/>
      <c r="D32" s="42"/>
      <c r="E32" s="42"/>
      <c r="F32" s="42"/>
      <c r="G32" s="42"/>
      <c r="H32" s="43"/>
      <c r="I32" s="43"/>
      <c r="J32" s="43"/>
      <c r="K32" s="27"/>
      <c r="L32" s="27"/>
    </row>
    <row r="33" spans="1:12" s="29" customFormat="1" ht="27.75" customHeight="1" x14ac:dyDescent="0.45">
      <c r="A33" s="42"/>
      <c r="B33" s="42"/>
      <c r="C33" s="44"/>
      <c r="D33" s="42"/>
      <c r="E33" s="42"/>
      <c r="G33" s="42"/>
      <c r="H33" s="43"/>
      <c r="I33" s="99" t="s">
        <v>0</v>
      </c>
      <c r="J33" s="99"/>
      <c r="K33" s="45"/>
      <c r="L33" s="27"/>
    </row>
    <row r="34" spans="1:12" s="29" customFormat="1" ht="39" customHeight="1" x14ac:dyDescent="0.45">
      <c r="A34" s="100" t="s">
        <v>39</v>
      </c>
      <c r="B34" s="100"/>
      <c r="C34" s="100"/>
      <c r="D34" s="100"/>
      <c r="E34" s="100"/>
      <c r="F34" s="100"/>
      <c r="G34" s="100"/>
      <c r="H34" s="100"/>
      <c r="I34" s="100"/>
      <c r="J34" s="2" t="s">
        <v>2</v>
      </c>
      <c r="L34" s="2"/>
    </row>
    <row r="35" spans="1:12" s="29" customFormat="1" ht="18" x14ac:dyDescent="0.25">
      <c r="A35" s="93" t="s">
        <v>3</v>
      </c>
      <c r="B35" s="101" t="s">
        <v>4</v>
      </c>
      <c r="C35" s="102"/>
      <c r="D35" s="102"/>
      <c r="E35" s="102"/>
      <c r="F35" s="103"/>
      <c r="G35" s="101" t="s">
        <v>5</v>
      </c>
      <c r="H35" s="102"/>
      <c r="I35" s="102"/>
      <c r="J35" s="103"/>
    </row>
    <row r="36" spans="1:12" s="29" customFormat="1" ht="54.75" customHeight="1" x14ac:dyDescent="0.25">
      <c r="A36" s="93"/>
      <c r="B36" s="4" t="s">
        <v>40</v>
      </c>
      <c r="C36" s="4" t="s">
        <v>8</v>
      </c>
      <c r="D36" s="4" t="s">
        <v>41</v>
      </c>
      <c r="E36" s="4" t="s">
        <v>10</v>
      </c>
      <c r="F36" s="4" t="s">
        <v>11</v>
      </c>
      <c r="G36" s="4" t="s">
        <v>12</v>
      </c>
      <c r="H36" s="4" t="s">
        <v>40</v>
      </c>
      <c r="I36" s="4" t="s">
        <v>8</v>
      </c>
      <c r="J36" s="4" t="s">
        <v>42</v>
      </c>
    </row>
    <row r="37" spans="1:12" s="29" customFormat="1" ht="18" x14ac:dyDescent="0.45">
      <c r="A37" s="6" t="s">
        <v>15</v>
      </c>
      <c r="B37" s="46">
        <v>929.07785710000007</v>
      </c>
      <c r="C37" s="46">
        <v>0</v>
      </c>
      <c r="D37" s="46">
        <f>B37+C37</f>
        <v>929.07785710000007</v>
      </c>
      <c r="E37" s="46">
        <v>39147</v>
      </c>
      <c r="F37" s="47">
        <v>71731.790150000001</v>
      </c>
      <c r="G37" s="46">
        <v>894992</v>
      </c>
      <c r="H37" s="48">
        <v>6535.5993624000021</v>
      </c>
      <c r="I37" s="48">
        <v>0</v>
      </c>
      <c r="J37" s="48">
        <f>H37+I37</f>
        <v>6535.5993624000021</v>
      </c>
      <c r="K37" s="49"/>
      <c r="L37" s="49"/>
    </row>
    <row r="38" spans="1:12" s="29" customFormat="1" ht="18" x14ac:dyDescent="0.45">
      <c r="A38" s="6" t="s">
        <v>16</v>
      </c>
      <c r="B38" s="46">
        <v>82.649996200000004</v>
      </c>
      <c r="C38" s="46">
        <v>3.2993600000000001</v>
      </c>
      <c r="D38" s="46">
        <f t="shared" ref="D38:D52" si="4">B38+C38</f>
        <v>85.949356200000011</v>
      </c>
      <c r="E38" s="46">
        <v>53770</v>
      </c>
      <c r="F38" s="47">
        <v>43352.441800000001</v>
      </c>
      <c r="G38" s="46">
        <v>460645</v>
      </c>
      <c r="H38" s="48">
        <v>582.6730599</v>
      </c>
      <c r="I38" s="48">
        <v>23.19406</v>
      </c>
      <c r="J38" s="48">
        <f t="shared" ref="J38:J52" si="5">H38+I38</f>
        <v>605.86711990000003</v>
      </c>
      <c r="K38" s="49"/>
      <c r="L38" s="49"/>
    </row>
    <row r="39" spans="1:12" s="29" customFormat="1" ht="18" x14ac:dyDescent="0.45">
      <c r="A39" s="6" t="s">
        <v>17</v>
      </c>
      <c r="B39" s="46">
        <v>0.28194000000000002</v>
      </c>
      <c r="C39" s="46">
        <v>0</v>
      </c>
      <c r="D39" s="46">
        <f t="shared" si="4"/>
        <v>0.28194000000000002</v>
      </c>
      <c r="E39" s="46">
        <v>31</v>
      </c>
      <c r="F39" s="47">
        <v>42.7</v>
      </c>
      <c r="G39" s="46">
        <v>864</v>
      </c>
      <c r="H39" s="48">
        <v>2.9005920000000001</v>
      </c>
      <c r="I39" s="48">
        <v>3.7499999999999999E-2</v>
      </c>
      <c r="J39" s="48">
        <f t="shared" si="5"/>
        <v>2.9380920000000001</v>
      </c>
      <c r="K39" s="49"/>
      <c r="L39" s="49"/>
    </row>
    <row r="40" spans="1:12" s="29" customFormat="1" ht="18" x14ac:dyDescent="0.45">
      <c r="A40" s="6" t="s">
        <v>18</v>
      </c>
      <c r="B40" s="46">
        <v>121.69015779999999</v>
      </c>
      <c r="C40" s="46">
        <v>0</v>
      </c>
      <c r="D40" s="46">
        <f t="shared" si="4"/>
        <v>121.69015779999999</v>
      </c>
      <c r="E40" s="46">
        <v>17712</v>
      </c>
      <c r="F40" s="47">
        <v>20690.236370399998</v>
      </c>
      <c r="G40" s="46">
        <v>234581</v>
      </c>
      <c r="H40" s="48">
        <v>852.27065349999998</v>
      </c>
      <c r="I40" s="48">
        <v>0</v>
      </c>
      <c r="J40" s="48">
        <f t="shared" si="5"/>
        <v>852.27065349999998</v>
      </c>
      <c r="K40" s="49"/>
      <c r="L40" s="49"/>
    </row>
    <row r="41" spans="1:12" s="29" customFormat="1" ht="18" x14ac:dyDescent="0.45">
      <c r="A41" s="6" t="s">
        <v>19</v>
      </c>
      <c r="B41" s="46">
        <v>5.2599999999999999E-3</v>
      </c>
      <c r="C41" s="46">
        <v>1.328E-2</v>
      </c>
      <c r="D41" s="46">
        <f t="shared" si="4"/>
        <v>1.8540000000000001E-2</v>
      </c>
      <c r="E41" s="46">
        <v>14</v>
      </c>
      <c r="F41" s="47">
        <v>0.7</v>
      </c>
      <c r="G41" s="46">
        <v>2276</v>
      </c>
      <c r="H41" s="48">
        <v>10.89443</v>
      </c>
      <c r="I41" s="48">
        <v>31.991009999999999</v>
      </c>
      <c r="J41" s="48">
        <f t="shared" si="5"/>
        <v>42.885440000000003</v>
      </c>
      <c r="K41" s="49"/>
      <c r="L41" s="49"/>
    </row>
    <row r="42" spans="1:12" s="29" customFormat="1" ht="18" x14ac:dyDescent="0.45">
      <c r="A42" s="6" t="s">
        <v>21</v>
      </c>
      <c r="B42" s="46">
        <v>39.125057099999999</v>
      </c>
      <c r="C42" s="46">
        <v>5.6849999999999998E-2</v>
      </c>
      <c r="D42" s="46">
        <f t="shared" si="4"/>
        <v>39.181907099999997</v>
      </c>
      <c r="E42" s="46">
        <v>4134</v>
      </c>
      <c r="F42" s="47">
        <v>10065.025</v>
      </c>
      <c r="G42" s="46">
        <v>25599</v>
      </c>
      <c r="H42" s="48">
        <v>122.5567307</v>
      </c>
      <c r="I42" s="48">
        <v>0.45823000000000003</v>
      </c>
      <c r="J42" s="48">
        <f t="shared" si="5"/>
        <v>123.0149607</v>
      </c>
      <c r="K42" s="49"/>
      <c r="L42" s="49"/>
    </row>
    <row r="43" spans="1:12" s="29" customFormat="1" ht="18" x14ac:dyDescent="0.45">
      <c r="A43" s="6" t="s">
        <v>43</v>
      </c>
      <c r="B43" s="46">
        <v>0.49708000000000002</v>
      </c>
      <c r="C43" s="46">
        <v>7.7026399999999997</v>
      </c>
      <c r="D43" s="46">
        <f t="shared" si="4"/>
        <v>8.1997199999999992</v>
      </c>
      <c r="E43" s="46">
        <v>7</v>
      </c>
      <c r="F43" s="47">
        <v>6.25</v>
      </c>
      <c r="G43" s="46">
        <v>2867</v>
      </c>
      <c r="H43" s="48">
        <v>6.3454499999999996</v>
      </c>
      <c r="I43" s="48">
        <v>78.751159999999999</v>
      </c>
      <c r="J43" s="48">
        <f t="shared" si="5"/>
        <v>85.096609999999998</v>
      </c>
      <c r="K43" s="49"/>
      <c r="L43" s="49"/>
    </row>
    <row r="44" spans="1:12" s="29" customFormat="1" ht="18" x14ac:dyDescent="0.45">
      <c r="A44" s="6" t="s">
        <v>23</v>
      </c>
      <c r="B44" s="46">
        <v>420.29845</v>
      </c>
      <c r="C44" s="46">
        <v>0</v>
      </c>
      <c r="D44" s="46">
        <f t="shared" si="4"/>
        <v>420.29845</v>
      </c>
      <c r="E44" s="46">
        <v>48012</v>
      </c>
      <c r="F44" s="47">
        <v>140907.2485174</v>
      </c>
      <c r="G44" s="46">
        <v>744485</v>
      </c>
      <c r="H44" s="48">
        <v>3253.8202734000001</v>
      </c>
      <c r="I44" s="48">
        <v>0</v>
      </c>
      <c r="J44" s="48">
        <f t="shared" si="5"/>
        <v>3253.8202734000001</v>
      </c>
      <c r="K44" s="49"/>
      <c r="L44" s="49"/>
    </row>
    <row r="45" spans="1:12" s="29" customFormat="1" ht="18" x14ac:dyDescent="0.45">
      <c r="A45" s="6" t="s">
        <v>24</v>
      </c>
      <c r="B45" s="46">
        <v>505.37520120000005</v>
      </c>
      <c r="C45" s="46">
        <v>0</v>
      </c>
      <c r="D45" s="46">
        <f t="shared" si="4"/>
        <v>505.37520120000005</v>
      </c>
      <c r="E45" s="46">
        <v>52332</v>
      </c>
      <c r="F45" s="47">
        <v>119543.8238</v>
      </c>
      <c r="G45" s="46">
        <v>326648</v>
      </c>
      <c r="H45" s="48">
        <v>1970.2852980999996</v>
      </c>
      <c r="I45" s="48">
        <v>0</v>
      </c>
      <c r="J45" s="48">
        <f t="shared" si="5"/>
        <v>1970.2852980999996</v>
      </c>
      <c r="K45" s="49"/>
      <c r="L45" s="49"/>
    </row>
    <row r="46" spans="1:12" s="29" customFormat="1" ht="18" x14ac:dyDescent="0.45">
      <c r="A46" s="6" t="s">
        <v>25</v>
      </c>
      <c r="B46" s="46">
        <v>233.27415999999999</v>
      </c>
      <c r="C46" s="46">
        <v>0</v>
      </c>
      <c r="D46" s="46">
        <f t="shared" si="4"/>
        <v>233.27415999999999</v>
      </c>
      <c r="E46" s="46">
        <v>23026</v>
      </c>
      <c r="F46" s="47">
        <v>71228.911559999993</v>
      </c>
      <c r="G46" s="46">
        <v>457039</v>
      </c>
      <c r="H46" s="48">
        <v>2062.2995299999998</v>
      </c>
      <c r="I46" s="48">
        <v>0</v>
      </c>
      <c r="J46" s="48">
        <f t="shared" si="5"/>
        <v>2062.2995299999998</v>
      </c>
      <c r="K46" s="49"/>
      <c r="L46" s="49"/>
    </row>
    <row r="47" spans="1:12" s="29" customFormat="1" ht="18" x14ac:dyDescent="0.45">
      <c r="A47" s="6" t="s">
        <v>26</v>
      </c>
      <c r="B47" s="46">
        <v>0</v>
      </c>
      <c r="C47" s="46">
        <v>0</v>
      </c>
      <c r="D47" s="46">
        <f t="shared" si="4"/>
        <v>0</v>
      </c>
      <c r="E47" s="46"/>
      <c r="F47" s="47">
        <v>0</v>
      </c>
      <c r="G47" s="46">
        <v>135</v>
      </c>
      <c r="H47" s="48">
        <v>0</v>
      </c>
      <c r="I47" s="48">
        <v>0.1166</v>
      </c>
      <c r="J47" s="48">
        <f t="shared" si="5"/>
        <v>0.1166</v>
      </c>
      <c r="K47" s="49"/>
      <c r="L47" s="49"/>
    </row>
    <row r="48" spans="1:12" s="29" customFormat="1" ht="18" x14ac:dyDescent="0.45">
      <c r="A48" s="6" t="s">
        <v>27</v>
      </c>
      <c r="B48" s="46">
        <v>73.076068200000009</v>
      </c>
      <c r="C48" s="46">
        <v>0</v>
      </c>
      <c r="D48" s="46">
        <f t="shared" si="4"/>
        <v>73.076068200000009</v>
      </c>
      <c r="E48" s="46">
        <v>7158</v>
      </c>
      <c r="F48" s="47">
        <v>13149.98558</v>
      </c>
      <c r="G48" s="46">
        <v>105732</v>
      </c>
      <c r="H48" s="48">
        <v>584.21375350000005</v>
      </c>
      <c r="I48" s="48">
        <v>0</v>
      </c>
      <c r="J48" s="48">
        <f t="shared" si="5"/>
        <v>584.21375350000005</v>
      </c>
      <c r="K48" s="49"/>
      <c r="L48" s="49"/>
    </row>
    <row r="49" spans="1:12" s="29" customFormat="1" ht="18" x14ac:dyDescent="0.45">
      <c r="A49" s="16" t="s">
        <v>29</v>
      </c>
      <c r="B49" s="50"/>
      <c r="C49" s="50"/>
      <c r="D49" s="46"/>
      <c r="E49" s="51"/>
      <c r="F49" s="50"/>
      <c r="G49" s="50"/>
      <c r="H49" s="50"/>
      <c r="I49" s="50"/>
      <c r="J49" s="52"/>
      <c r="K49" s="49"/>
      <c r="L49" s="49"/>
    </row>
    <row r="50" spans="1:12" s="29" customFormat="1" ht="18" x14ac:dyDescent="0.45">
      <c r="A50" s="6" t="s">
        <v>30</v>
      </c>
      <c r="B50" s="46">
        <v>300.87634000000003</v>
      </c>
      <c r="C50" s="46">
        <v>11.16371</v>
      </c>
      <c r="D50" s="46">
        <f t="shared" si="4"/>
        <v>312.04005000000001</v>
      </c>
      <c r="E50" s="46">
        <v>36278</v>
      </c>
      <c r="F50" s="47">
        <v>49202.275179999997</v>
      </c>
      <c r="G50" s="47">
        <v>578041</v>
      </c>
      <c r="H50" s="48">
        <v>2040.5856799999999</v>
      </c>
      <c r="I50" s="48">
        <v>27.403099999999998</v>
      </c>
      <c r="J50" s="48">
        <f t="shared" si="5"/>
        <v>2067.9887800000001</v>
      </c>
      <c r="K50" s="49"/>
      <c r="L50" s="49"/>
    </row>
    <row r="51" spans="1:12" s="29" customFormat="1" ht="18" x14ac:dyDescent="0.45">
      <c r="A51" s="6" t="s">
        <v>31</v>
      </c>
      <c r="B51" s="46">
        <v>402.18932000000001</v>
      </c>
      <c r="C51" s="46">
        <v>13.42534</v>
      </c>
      <c r="D51" s="46">
        <f t="shared" si="4"/>
        <v>415.61466000000001</v>
      </c>
      <c r="E51" s="46">
        <v>19269</v>
      </c>
      <c r="F51" s="47">
        <v>30796.297170000002</v>
      </c>
      <c r="G51" s="47">
        <v>170709</v>
      </c>
      <c r="H51" s="48">
        <v>1984.0498399999999</v>
      </c>
      <c r="I51" s="48">
        <v>46.677280000000003</v>
      </c>
      <c r="J51" s="48">
        <f t="shared" si="5"/>
        <v>2030.72712</v>
      </c>
      <c r="K51" s="49"/>
      <c r="L51" s="49"/>
    </row>
    <row r="52" spans="1:12" s="29" customFormat="1" ht="18" x14ac:dyDescent="0.45">
      <c r="A52" s="6" t="s">
        <v>32</v>
      </c>
      <c r="B52" s="46">
        <v>146.59501</v>
      </c>
      <c r="C52" s="46">
        <v>14.248699999999999</v>
      </c>
      <c r="D52" s="46">
        <f t="shared" si="4"/>
        <v>160.84370999999999</v>
      </c>
      <c r="E52" s="46">
        <v>14961</v>
      </c>
      <c r="F52" s="47">
        <v>17814.06006</v>
      </c>
      <c r="G52" s="47">
        <v>109518</v>
      </c>
      <c r="H52" s="48">
        <v>837.32898999999998</v>
      </c>
      <c r="I52" s="48">
        <v>50.349029999999999</v>
      </c>
      <c r="J52" s="48">
        <f t="shared" si="5"/>
        <v>887.67801999999995</v>
      </c>
      <c r="K52" s="49"/>
      <c r="L52" s="49"/>
    </row>
    <row r="53" spans="1:12" s="29" customFormat="1" ht="18" x14ac:dyDescent="0.45">
      <c r="A53" s="6" t="s">
        <v>35</v>
      </c>
      <c r="B53" s="53">
        <f>SUM(B37:B52)</f>
        <v>3255.0118975999999</v>
      </c>
      <c r="C53" s="53">
        <f t="shared" ref="C53:F53" si="6">SUM(C37:C52)</f>
        <v>49.909880000000001</v>
      </c>
      <c r="D53" s="53">
        <f t="shared" si="6"/>
        <v>3304.9217776000005</v>
      </c>
      <c r="E53" s="53">
        <f t="shared" si="6"/>
        <v>315851</v>
      </c>
      <c r="F53" s="53">
        <f t="shared" si="6"/>
        <v>588531.74518780003</v>
      </c>
      <c r="G53" s="53">
        <f>SUM(G37:G52)</f>
        <v>4114131</v>
      </c>
      <c r="H53" s="53">
        <f t="shared" ref="H53" si="7">SUM(H37:H52)</f>
        <v>20845.8236435</v>
      </c>
      <c r="I53" s="53">
        <f>SUM(I37:I52)</f>
        <v>258.97797000000003</v>
      </c>
      <c r="J53" s="53">
        <f>SUM(J37:J52)</f>
        <v>21104.801613500003</v>
      </c>
      <c r="L53" s="49"/>
    </row>
    <row r="54" spans="1:12" s="29" customFormat="1" ht="18" customHeight="1" x14ac:dyDescent="0.45">
      <c r="A54" s="25"/>
      <c r="B54" s="25"/>
      <c r="C54" s="25"/>
      <c r="D54" s="54"/>
      <c r="E54" s="25"/>
      <c r="F54" s="25"/>
      <c r="G54" s="25"/>
      <c r="H54" s="54"/>
      <c r="I54" s="54"/>
      <c r="J54" s="54"/>
      <c r="K54" s="54"/>
      <c r="L54" s="55"/>
    </row>
    <row r="55" spans="1:12" s="29" customFormat="1" ht="18" x14ac:dyDescent="0.45">
      <c r="A55" s="56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5"/>
    </row>
    <row r="56" spans="1:12" s="29" customFormat="1" ht="18" x14ac:dyDescent="0.45">
      <c r="A56" s="24"/>
      <c r="B56" s="55"/>
      <c r="C56" s="55"/>
      <c r="D56" s="54"/>
      <c r="E56" s="55"/>
      <c r="F56" s="57"/>
      <c r="G56" s="55"/>
      <c r="H56" s="54"/>
      <c r="I56" s="54"/>
      <c r="J56" s="54"/>
      <c r="K56" s="54"/>
      <c r="L56" s="55"/>
    </row>
    <row r="57" spans="1:12" s="29" customFormat="1" ht="18" x14ac:dyDescent="0.45">
      <c r="A57" s="24"/>
      <c r="B57" s="55"/>
      <c r="C57" s="55"/>
      <c r="D57" s="55"/>
      <c r="E57" s="55"/>
      <c r="F57" s="57"/>
      <c r="G57" s="55"/>
      <c r="H57" s="54"/>
      <c r="I57" s="54"/>
      <c r="J57" s="54"/>
      <c r="K57" s="55"/>
      <c r="L57" s="55"/>
    </row>
    <row r="58" spans="1:12" s="29" customFormat="1" ht="18" x14ac:dyDescent="0.45">
      <c r="A58" s="24"/>
      <c r="B58" s="55"/>
      <c r="C58" s="55"/>
      <c r="D58" s="55"/>
      <c r="E58" s="55"/>
      <c r="F58" s="57"/>
      <c r="G58" s="55"/>
      <c r="H58" s="57"/>
      <c r="I58" s="55"/>
      <c r="J58" s="55"/>
      <c r="K58" s="55"/>
      <c r="L58" s="55"/>
    </row>
    <row r="59" spans="1:12" s="29" customFormat="1" ht="18" x14ac:dyDescent="0.45">
      <c r="A59" s="24"/>
      <c r="B59" s="55"/>
      <c r="C59" s="55"/>
      <c r="D59" s="55"/>
      <c r="E59" s="55"/>
      <c r="F59" s="57"/>
      <c r="G59" s="55"/>
      <c r="H59" s="57"/>
      <c r="I59" s="55"/>
      <c r="J59" s="55"/>
      <c r="K59" s="55"/>
      <c r="L59" s="55"/>
    </row>
    <row r="60" spans="1:12" s="29" customFormat="1" ht="18" x14ac:dyDescent="0.45">
      <c r="A60" s="24"/>
      <c r="B60" s="55"/>
      <c r="C60" s="55"/>
      <c r="D60" s="55"/>
      <c r="E60" s="55"/>
      <c r="F60" s="57"/>
      <c r="G60" s="55"/>
      <c r="H60" s="57"/>
      <c r="I60" s="55"/>
      <c r="J60" s="55"/>
      <c r="K60" s="55"/>
      <c r="L60" s="55"/>
    </row>
    <row r="61" spans="1:12" s="29" customFormat="1" ht="18" x14ac:dyDescent="0.45">
      <c r="A61" s="24"/>
      <c r="B61" s="55"/>
      <c r="C61" s="55"/>
      <c r="D61" s="55"/>
      <c r="E61" s="55"/>
      <c r="F61" s="57"/>
      <c r="G61" s="55"/>
      <c r="H61" s="57"/>
      <c r="I61" s="55"/>
      <c r="J61" s="55"/>
      <c r="K61" s="55"/>
      <c r="L61" s="55"/>
    </row>
    <row r="62" spans="1:12" s="29" customFormat="1" ht="18" x14ac:dyDescent="0.45">
      <c r="A62" s="24"/>
      <c r="B62" s="55"/>
      <c r="C62" s="55"/>
      <c r="D62" s="55"/>
      <c r="E62" s="55"/>
      <c r="F62" s="57"/>
      <c r="G62" s="55"/>
      <c r="H62" s="57"/>
      <c r="I62" s="55"/>
      <c r="J62" s="55"/>
      <c r="K62" s="55"/>
      <c r="L62" s="55"/>
    </row>
    <row r="63" spans="1:12" s="29" customFormat="1" ht="18" x14ac:dyDescent="0.45">
      <c r="A63" s="24"/>
      <c r="B63" s="55"/>
      <c r="C63" s="55"/>
      <c r="D63" s="55"/>
      <c r="E63" s="55"/>
      <c r="F63" s="57"/>
      <c r="G63" s="55"/>
      <c r="H63" s="57"/>
      <c r="I63" s="55"/>
      <c r="J63" s="55"/>
      <c r="K63" s="55"/>
      <c r="L63" s="55"/>
    </row>
    <row r="64" spans="1:12" s="29" customFormat="1" ht="18" x14ac:dyDescent="0.45">
      <c r="A64" s="24"/>
      <c r="B64" s="55"/>
      <c r="C64" s="55"/>
      <c r="D64" s="55"/>
      <c r="E64" s="55"/>
      <c r="F64" s="57"/>
      <c r="G64" s="55"/>
      <c r="H64" s="57"/>
      <c r="I64" s="55"/>
      <c r="J64" s="55"/>
      <c r="K64" s="55"/>
      <c r="L64" s="55"/>
    </row>
    <row r="65" spans="1:12" s="29" customFormat="1" ht="18" x14ac:dyDescent="0.45">
      <c r="A65" s="24"/>
      <c r="B65" s="55"/>
      <c r="C65" s="55"/>
      <c r="D65" s="55"/>
      <c r="E65" s="55"/>
      <c r="F65" s="57"/>
      <c r="G65" s="55"/>
      <c r="H65" s="57"/>
      <c r="I65" s="55"/>
      <c r="J65" s="55"/>
      <c r="K65" s="55"/>
      <c r="L65" s="55"/>
    </row>
    <row r="66" spans="1:12" s="29" customFormat="1" ht="18" x14ac:dyDescent="0.45">
      <c r="A66" s="24"/>
      <c r="B66" s="55"/>
      <c r="C66" s="55"/>
      <c r="D66" s="55"/>
      <c r="E66" s="55"/>
      <c r="F66" s="57"/>
      <c r="G66" s="55"/>
      <c r="H66" s="57"/>
      <c r="I66" s="55"/>
      <c r="J66" s="55"/>
      <c r="K66" s="55"/>
      <c r="L66" s="55"/>
    </row>
    <row r="67" spans="1:12" s="29" customFormat="1" ht="18" x14ac:dyDescent="0.45">
      <c r="A67" s="24"/>
      <c r="B67" s="55"/>
      <c r="C67" s="55"/>
      <c r="D67" s="55"/>
      <c r="E67" s="55"/>
      <c r="F67" s="57"/>
      <c r="G67" s="55"/>
      <c r="H67" s="57"/>
      <c r="I67" s="55"/>
      <c r="J67" s="55"/>
      <c r="K67" s="55"/>
      <c r="L67" s="55"/>
    </row>
    <row r="68" spans="1:12" s="29" customFormat="1" ht="16.5" customHeight="1" x14ac:dyDescent="0.45">
      <c r="A68" s="42"/>
      <c r="B68" s="42"/>
      <c r="C68" s="42"/>
      <c r="D68" s="42"/>
      <c r="F68" s="45" t="s">
        <v>0</v>
      </c>
      <c r="G68" s="2"/>
      <c r="H68" s="43"/>
      <c r="I68" s="43"/>
      <c r="J68" s="43"/>
      <c r="K68" s="27"/>
      <c r="L68" s="27"/>
    </row>
    <row r="69" spans="1:12" ht="26.25" customHeight="1" x14ac:dyDescent="0.25">
      <c r="A69" s="92" t="s">
        <v>44</v>
      </c>
      <c r="B69" s="92"/>
      <c r="C69" s="92"/>
      <c r="D69" s="92"/>
      <c r="E69" s="92"/>
      <c r="F69" s="92"/>
      <c r="G69" s="58"/>
      <c r="H69" s="59"/>
      <c r="I69" s="59"/>
      <c r="J69" s="59"/>
      <c r="K69" s="36"/>
      <c r="L69" s="36"/>
    </row>
    <row r="70" spans="1:12" ht="16.5" customHeight="1" x14ac:dyDescent="0.45">
      <c r="A70" s="60"/>
      <c r="B70" s="60"/>
      <c r="C70" s="60"/>
      <c r="D70" s="60"/>
      <c r="F70" s="2" t="s">
        <v>2</v>
      </c>
      <c r="G70" s="58"/>
      <c r="H70" s="59"/>
      <c r="I70" s="59"/>
      <c r="J70" s="59"/>
      <c r="K70" s="36"/>
      <c r="L70" s="36"/>
    </row>
    <row r="71" spans="1:12" ht="21.75" customHeight="1" x14ac:dyDescent="0.3">
      <c r="A71" s="93" t="s">
        <v>3</v>
      </c>
      <c r="B71" s="94" t="s">
        <v>4</v>
      </c>
      <c r="C71" s="95"/>
      <c r="D71" s="96"/>
      <c r="E71" s="94" t="s">
        <v>5</v>
      </c>
      <c r="F71" s="96"/>
      <c r="H71" s="28"/>
      <c r="I71" s="28"/>
      <c r="J71" s="28"/>
      <c r="K71" s="28"/>
      <c r="L71" s="61"/>
    </row>
    <row r="72" spans="1:12" ht="30" customHeight="1" x14ac:dyDescent="0.25">
      <c r="A72" s="93"/>
      <c r="B72" s="4" t="s">
        <v>10</v>
      </c>
      <c r="C72" s="4" t="s">
        <v>45</v>
      </c>
      <c r="D72" s="4" t="s">
        <v>11</v>
      </c>
      <c r="E72" s="4" t="s">
        <v>12</v>
      </c>
      <c r="F72" s="4" t="s">
        <v>45</v>
      </c>
      <c r="I72" s="62"/>
      <c r="J72" s="62"/>
      <c r="K72" s="63"/>
      <c r="L72" s="64"/>
    </row>
    <row r="73" spans="1:12" ht="18" x14ac:dyDescent="0.45">
      <c r="A73" s="6" t="s">
        <v>15</v>
      </c>
      <c r="B73" s="65">
        <v>2315</v>
      </c>
      <c r="C73" s="66">
        <v>98.072730000000007</v>
      </c>
      <c r="D73" s="66">
        <v>23150</v>
      </c>
      <c r="E73" s="65">
        <v>132373</v>
      </c>
      <c r="F73" s="66">
        <v>1526.2753600000001</v>
      </c>
      <c r="G73" s="11"/>
      <c r="H73" s="67"/>
      <c r="I73" s="67"/>
      <c r="J73" s="67"/>
      <c r="K73" s="68"/>
      <c r="L73" s="69"/>
    </row>
    <row r="74" spans="1:12" ht="18" x14ac:dyDescent="0.45">
      <c r="A74" s="6" t="s">
        <v>16</v>
      </c>
      <c r="B74" s="65">
        <v>2122</v>
      </c>
      <c r="C74" s="66">
        <v>91.483530000000002</v>
      </c>
      <c r="D74" s="66">
        <v>21220</v>
      </c>
      <c r="E74" s="65">
        <v>571494</v>
      </c>
      <c r="F74" s="66">
        <v>1811.8354099999999</v>
      </c>
      <c r="G74" s="11"/>
      <c r="H74" s="67"/>
      <c r="I74" s="67"/>
      <c r="J74" s="67"/>
      <c r="K74" s="68"/>
      <c r="L74" s="69"/>
    </row>
    <row r="75" spans="1:12" ht="18" x14ac:dyDescent="0.45">
      <c r="A75" s="6" t="s">
        <v>19</v>
      </c>
      <c r="B75" s="65">
        <v>24131</v>
      </c>
      <c r="C75" s="66">
        <v>1058.4420500000001</v>
      </c>
      <c r="D75" s="66">
        <v>241310</v>
      </c>
      <c r="E75" s="65">
        <v>233842</v>
      </c>
      <c r="F75" s="66">
        <v>6747.98722</v>
      </c>
      <c r="G75" s="11"/>
      <c r="H75" s="67"/>
      <c r="I75" s="67"/>
      <c r="J75" s="67"/>
      <c r="K75" s="70"/>
      <c r="L75" s="69"/>
    </row>
    <row r="76" spans="1:12" ht="18" x14ac:dyDescent="0.45">
      <c r="A76" s="6" t="s">
        <v>20</v>
      </c>
      <c r="B76" s="65">
        <v>5252</v>
      </c>
      <c r="C76" s="66">
        <v>217.35749000000001</v>
      </c>
      <c r="D76" s="66">
        <v>52520</v>
      </c>
      <c r="E76" s="65">
        <v>239806</v>
      </c>
      <c r="F76" s="66">
        <v>1769.4671000000001</v>
      </c>
      <c r="G76" s="11"/>
      <c r="H76" s="67"/>
      <c r="I76" s="67"/>
      <c r="J76" s="67"/>
      <c r="K76" s="68"/>
      <c r="L76" s="67"/>
    </row>
    <row r="77" spans="1:12" ht="18" x14ac:dyDescent="0.45">
      <c r="A77" s="6" t="s">
        <v>21</v>
      </c>
      <c r="B77" s="65">
        <v>22800</v>
      </c>
      <c r="C77" s="66">
        <v>957.27494999999999</v>
      </c>
      <c r="D77" s="66">
        <v>228000</v>
      </c>
      <c r="E77" s="65">
        <v>879829</v>
      </c>
      <c r="F77" s="66">
        <v>9855.8003000000008</v>
      </c>
      <c r="G77" s="11"/>
      <c r="H77" s="67"/>
      <c r="I77" s="67"/>
      <c r="J77" s="67"/>
      <c r="K77" s="71"/>
      <c r="L77" s="72"/>
    </row>
    <row r="78" spans="1:12" ht="18" x14ac:dyDescent="0.45">
      <c r="A78" s="6" t="s">
        <v>22</v>
      </c>
      <c r="B78" s="65">
        <v>1931</v>
      </c>
      <c r="C78" s="66">
        <v>78.518640000000005</v>
      </c>
      <c r="D78" s="66">
        <v>19310</v>
      </c>
      <c r="E78" s="65">
        <v>72622</v>
      </c>
      <c r="F78" s="66">
        <v>868.72239000000002</v>
      </c>
      <c r="G78" s="11"/>
      <c r="H78" s="67"/>
      <c r="I78" s="67"/>
      <c r="J78" s="67"/>
      <c r="K78" s="71"/>
      <c r="L78" s="67"/>
    </row>
    <row r="79" spans="1:12" ht="18" x14ac:dyDescent="0.45">
      <c r="A79" s="6" t="s">
        <v>23</v>
      </c>
      <c r="B79" s="65">
        <v>2288</v>
      </c>
      <c r="C79" s="66">
        <v>97.198009999999996</v>
      </c>
      <c r="D79" s="66">
        <v>22880</v>
      </c>
      <c r="E79" s="65">
        <v>72923</v>
      </c>
      <c r="F79" s="66">
        <v>775.33890889999998</v>
      </c>
      <c r="G79" s="11"/>
      <c r="H79" s="67"/>
      <c r="I79" s="67"/>
      <c r="J79" s="67"/>
      <c r="K79" s="69"/>
      <c r="L79" s="61"/>
    </row>
    <row r="80" spans="1:12" ht="18" x14ac:dyDescent="0.45">
      <c r="A80" s="6" t="s">
        <v>24</v>
      </c>
      <c r="B80" s="65">
        <v>885</v>
      </c>
      <c r="C80" s="66">
        <v>37.36307</v>
      </c>
      <c r="D80" s="66">
        <v>8850</v>
      </c>
      <c r="E80" s="65">
        <v>116028</v>
      </c>
      <c r="F80" s="66">
        <v>795.29223000000002</v>
      </c>
      <c r="G80" s="11"/>
      <c r="H80" s="67"/>
      <c r="I80" s="67"/>
      <c r="J80" s="67"/>
      <c r="K80" s="69"/>
      <c r="L80" s="61"/>
    </row>
    <row r="81" spans="1:12" ht="18" x14ac:dyDescent="0.45">
      <c r="A81" s="6" t="s">
        <v>25</v>
      </c>
      <c r="B81" s="65">
        <v>3426</v>
      </c>
      <c r="C81" s="66">
        <v>136.31334000000001</v>
      </c>
      <c r="D81" s="66">
        <v>34260</v>
      </c>
      <c r="E81" s="65">
        <v>133314</v>
      </c>
      <c r="F81" s="66">
        <v>1286.9020700000001</v>
      </c>
      <c r="G81" s="11"/>
      <c r="H81" s="67"/>
      <c r="I81" s="67"/>
      <c r="J81" s="67"/>
      <c r="K81" s="69"/>
      <c r="L81" s="61"/>
    </row>
    <row r="82" spans="1:12" ht="18" x14ac:dyDescent="0.45">
      <c r="A82" s="6" t="s">
        <v>26</v>
      </c>
      <c r="B82" s="65">
        <v>384</v>
      </c>
      <c r="C82" s="66">
        <v>16.24954</v>
      </c>
      <c r="D82" s="66">
        <v>5760</v>
      </c>
      <c r="E82" s="65">
        <v>1341</v>
      </c>
      <c r="F82" s="66">
        <v>57.363460000000003</v>
      </c>
      <c r="G82" s="11"/>
      <c r="H82" s="67"/>
      <c r="I82" s="67"/>
      <c r="J82" s="67"/>
      <c r="K82" s="69"/>
      <c r="L82" s="61"/>
    </row>
    <row r="83" spans="1:12" ht="18" x14ac:dyDescent="0.45">
      <c r="A83" s="6" t="s">
        <v>27</v>
      </c>
      <c r="B83" s="65">
        <v>5835</v>
      </c>
      <c r="C83" s="66">
        <v>256.97439000000003</v>
      </c>
      <c r="D83" s="66">
        <v>58350</v>
      </c>
      <c r="E83" s="65">
        <v>12852</v>
      </c>
      <c r="F83" s="66">
        <v>301.16483360000001</v>
      </c>
      <c r="G83" s="11"/>
      <c r="H83" s="67"/>
      <c r="I83" s="67"/>
      <c r="J83" s="67"/>
      <c r="K83" s="69"/>
      <c r="L83" s="61"/>
    </row>
    <row r="84" spans="1:12" ht="18" x14ac:dyDescent="0.45">
      <c r="A84" s="6" t="s">
        <v>30</v>
      </c>
      <c r="B84" s="65">
        <v>68</v>
      </c>
      <c r="C84" s="66">
        <v>2.9091999999999998</v>
      </c>
      <c r="D84" s="66">
        <v>7260</v>
      </c>
      <c r="E84" s="65">
        <v>726</v>
      </c>
      <c r="F84" s="66">
        <v>31.752829999999999</v>
      </c>
      <c r="G84" s="11"/>
      <c r="H84" s="67"/>
      <c r="I84" s="67"/>
      <c r="J84" s="67"/>
      <c r="K84" s="69"/>
      <c r="L84" s="61"/>
    </row>
    <row r="85" spans="1:12" ht="18" x14ac:dyDescent="0.45">
      <c r="A85" s="6" t="s">
        <v>31</v>
      </c>
      <c r="B85" s="65">
        <v>10</v>
      </c>
      <c r="C85" s="66">
        <v>0.45640999999999998</v>
      </c>
      <c r="D85" s="66">
        <v>1110</v>
      </c>
      <c r="E85" s="65">
        <v>111</v>
      </c>
      <c r="F85" s="66">
        <v>4.9617199999999997</v>
      </c>
      <c r="G85" s="11"/>
      <c r="H85" s="67"/>
      <c r="I85" s="67"/>
      <c r="J85" s="67"/>
      <c r="K85" s="69"/>
      <c r="L85" s="61"/>
    </row>
    <row r="86" spans="1:12" ht="18" x14ac:dyDescent="0.45">
      <c r="A86" s="6" t="s">
        <v>32</v>
      </c>
      <c r="B86" s="65">
        <v>277</v>
      </c>
      <c r="C86" s="66">
        <v>11.891249999999999</v>
      </c>
      <c r="D86" s="66">
        <v>2770</v>
      </c>
      <c r="E86" s="65">
        <v>958</v>
      </c>
      <c r="F86" s="66">
        <v>40.832540000000002</v>
      </c>
      <c r="G86" s="11"/>
      <c r="H86" s="67"/>
      <c r="I86" s="67"/>
      <c r="J86" s="67"/>
      <c r="K86" s="69"/>
      <c r="L86" s="61"/>
    </row>
    <row r="87" spans="1:12" ht="18" x14ac:dyDescent="0.45">
      <c r="A87" s="6" t="s">
        <v>35</v>
      </c>
      <c r="B87" s="73">
        <f>SUM(B73:B86)</f>
        <v>71724</v>
      </c>
      <c r="C87" s="53">
        <f t="shared" ref="C87:F87" si="8">SUM(C73:C86)</f>
        <v>3060.5046000000002</v>
      </c>
      <c r="D87" s="53">
        <f t="shared" si="8"/>
        <v>726750</v>
      </c>
      <c r="E87" s="73">
        <f t="shared" si="8"/>
        <v>2468219</v>
      </c>
      <c r="F87" s="53">
        <f t="shared" si="8"/>
        <v>25873.696372499999</v>
      </c>
      <c r="H87" s="74"/>
      <c r="I87" s="74"/>
      <c r="J87" s="74"/>
      <c r="K87" s="75"/>
    </row>
    <row r="88" spans="1:12" ht="17.25" x14ac:dyDescent="0.25">
      <c r="A88" s="76"/>
      <c r="B88" s="76"/>
      <c r="C88" s="76"/>
      <c r="D88" s="76"/>
      <c r="E88" s="76"/>
      <c r="F88" s="76"/>
      <c r="G88" s="77"/>
      <c r="H88" s="78"/>
      <c r="I88" s="36"/>
      <c r="J88" s="36"/>
      <c r="K88" s="36"/>
      <c r="L88" s="36"/>
    </row>
    <row r="89" spans="1:12" ht="21.75" customHeight="1" x14ac:dyDescent="0.25"/>
    <row r="92" spans="1:12" ht="17.25" x14ac:dyDescent="0.25">
      <c r="J92" s="97" t="s">
        <v>0</v>
      </c>
      <c r="K92" s="97"/>
      <c r="L92" s="97"/>
    </row>
    <row r="93" spans="1:12" ht="24" x14ac:dyDescent="0.6">
      <c r="A93" s="98" t="s">
        <v>46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79"/>
    </row>
    <row r="94" spans="1:12" ht="51.75" x14ac:dyDescent="0.25">
      <c r="A94" s="80" t="s">
        <v>47</v>
      </c>
      <c r="B94" s="81" t="s">
        <v>48</v>
      </c>
      <c r="C94" s="81" t="s">
        <v>49</v>
      </c>
      <c r="D94" s="81" t="s">
        <v>50</v>
      </c>
      <c r="E94" s="81" t="s">
        <v>51</v>
      </c>
      <c r="F94" s="81" t="s">
        <v>52</v>
      </c>
      <c r="G94" s="81" t="s">
        <v>53</v>
      </c>
      <c r="H94" s="81" t="s">
        <v>54</v>
      </c>
      <c r="I94" s="81" t="s">
        <v>55</v>
      </c>
      <c r="J94" s="81" t="s">
        <v>56</v>
      </c>
      <c r="K94" s="81" t="s">
        <v>57</v>
      </c>
      <c r="L94" s="82" t="s">
        <v>35</v>
      </c>
    </row>
    <row r="95" spans="1:12" ht="18" x14ac:dyDescent="0.45">
      <c r="A95" s="83" t="s">
        <v>58</v>
      </c>
      <c r="B95" s="84">
        <v>266053</v>
      </c>
      <c r="C95" s="84">
        <v>78586</v>
      </c>
      <c r="D95" s="84">
        <v>64907</v>
      </c>
      <c r="E95" s="84">
        <v>160709</v>
      </c>
      <c r="F95" s="84">
        <v>251</v>
      </c>
      <c r="G95" s="84">
        <v>28461</v>
      </c>
      <c r="H95" s="84">
        <v>13527</v>
      </c>
      <c r="I95" s="84">
        <v>293164</v>
      </c>
      <c r="J95" s="84">
        <v>308549</v>
      </c>
      <c r="K95" s="84">
        <v>21860</v>
      </c>
      <c r="L95" s="85">
        <f>SUM(B95:K95)</f>
        <v>1236067</v>
      </c>
    </row>
    <row r="96" spans="1:12" ht="18" x14ac:dyDescent="0.45">
      <c r="A96" s="83" t="s">
        <v>59</v>
      </c>
      <c r="B96" s="84">
        <v>164766</v>
      </c>
      <c r="C96" s="84">
        <v>54117</v>
      </c>
      <c r="D96" s="84">
        <v>156800</v>
      </c>
      <c r="E96" s="84">
        <v>94150</v>
      </c>
      <c r="F96" s="84">
        <v>355</v>
      </c>
      <c r="G96" s="84">
        <v>30502</v>
      </c>
      <c r="H96" s="84">
        <v>16485</v>
      </c>
      <c r="I96" s="84">
        <v>16112</v>
      </c>
      <c r="J96" s="84">
        <v>78542</v>
      </c>
      <c r="K96" s="84">
        <v>1332</v>
      </c>
      <c r="L96" s="85">
        <f t="shared" ref="L96:L101" si="9">SUM(B96:K96)</f>
        <v>613161</v>
      </c>
    </row>
    <row r="97" spans="1:12" ht="18" x14ac:dyDescent="0.45">
      <c r="A97" s="83" t="s">
        <v>60</v>
      </c>
      <c r="B97" s="84">
        <v>985033</v>
      </c>
      <c r="C97" s="84">
        <v>125239</v>
      </c>
      <c r="D97" s="84">
        <v>138725</v>
      </c>
      <c r="E97" s="84">
        <v>250436</v>
      </c>
      <c r="F97" s="84">
        <v>2466800</v>
      </c>
      <c r="G97" s="84">
        <v>25962</v>
      </c>
      <c r="H97" s="84">
        <v>12621</v>
      </c>
      <c r="I97" s="84">
        <v>2944967</v>
      </c>
      <c r="J97" s="84">
        <v>2927646</v>
      </c>
      <c r="K97" s="84">
        <v>79812</v>
      </c>
      <c r="L97" s="85">
        <f t="shared" si="9"/>
        <v>9957241</v>
      </c>
    </row>
    <row r="98" spans="1:12" ht="18" x14ac:dyDescent="0.45">
      <c r="A98" s="83" t="s">
        <v>61</v>
      </c>
      <c r="B98" s="84">
        <v>171233</v>
      </c>
      <c r="C98" s="84">
        <v>45302</v>
      </c>
      <c r="D98" s="84">
        <v>42648</v>
      </c>
      <c r="E98" s="84">
        <v>102631</v>
      </c>
      <c r="F98" s="84">
        <v>387</v>
      </c>
      <c r="G98" s="84">
        <v>24312</v>
      </c>
      <c r="H98" s="84">
        <v>5028</v>
      </c>
      <c r="I98" s="84">
        <v>13372</v>
      </c>
      <c r="J98" s="84">
        <v>285537</v>
      </c>
      <c r="K98" s="84">
        <v>7814</v>
      </c>
      <c r="L98" s="85">
        <f t="shared" si="9"/>
        <v>698264</v>
      </c>
    </row>
    <row r="99" spans="1:12" ht="18" x14ac:dyDescent="0.45">
      <c r="A99" s="83" t="s">
        <v>62</v>
      </c>
      <c r="B99" s="84">
        <v>275614</v>
      </c>
      <c r="C99" s="84">
        <v>88103</v>
      </c>
      <c r="D99" s="84">
        <v>91710</v>
      </c>
      <c r="E99" s="84">
        <v>213621</v>
      </c>
      <c r="F99" s="84">
        <v>346</v>
      </c>
      <c r="G99" s="84">
        <v>41172</v>
      </c>
      <c r="H99" s="84">
        <v>19564</v>
      </c>
      <c r="I99" s="84">
        <v>44793</v>
      </c>
      <c r="J99" s="84">
        <v>248168</v>
      </c>
      <c r="K99" s="84">
        <v>11570</v>
      </c>
      <c r="L99" s="85">
        <f t="shared" si="9"/>
        <v>1034661</v>
      </c>
    </row>
    <row r="100" spans="1:12" ht="18" x14ac:dyDescent="0.45">
      <c r="A100" s="83" t="s">
        <v>63</v>
      </c>
      <c r="B100" s="84">
        <v>57383</v>
      </c>
      <c r="C100" s="84">
        <v>14261</v>
      </c>
      <c r="D100" s="84">
        <v>11751</v>
      </c>
      <c r="E100" s="84">
        <v>62919</v>
      </c>
      <c r="F100" s="84">
        <v>36</v>
      </c>
      <c r="G100" s="84">
        <v>14241</v>
      </c>
      <c r="H100" s="84">
        <v>4160</v>
      </c>
      <c r="I100" s="84">
        <v>13579</v>
      </c>
      <c r="J100" s="84">
        <v>130903</v>
      </c>
      <c r="K100" s="84">
        <v>300</v>
      </c>
      <c r="L100" s="85">
        <f t="shared" si="9"/>
        <v>309533</v>
      </c>
    </row>
    <row r="101" spans="1:12" ht="18" x14ac:dyDescent="0.45">
      <c r="A101" s="83" t="s">
        <v>64</v>
      </c>
      <c r="B101" s="84">
        <v>149345</v>
      </c>
      <c r="C101" s="84">
        <v>39912</v>
      </c>
      <c r="D101" s="84">
        <v>31064</v>
      </c>
      <c r="E101" s="84">
        <v>139630</v>
      </c>
      <c r="F101" s="84">
        <v>44</v>
      </c>
      <c r="G101" s="84">
        <v>12386</v>
      </c>
      <c r="H101" s="84">
        <v>13258</v>
      </c>
      <c r="I101" s="84">
        <v>28867</v>
      </c>
      <c r="J101" s="84">
        <v>134786</v>
      </c>
      <c r="K101" s="84">
        <v>1354</v>
      </c>
      <c r="L101" s="85">
        <f t="shared" si="9"/>
        <v>550646</v>
      </c>
    </row>
    <row r="102" spans="1:12" ht="18" x14ac:dyDescent="0.45">
      <c r="A102" s="83" t="s">
        <v>35</v>
      </c>
      <c r="B102" s="85">
        <f>SUM(B95:B101)</f>
        <v>2069427</v>
      </c>
      <c r="C102" s="85">
        <f t="shared" ref="C102:K102" si="10">SUM(C95:C101)</f>
        <v>445520</v>
      </c>
      <c r="D102" s="85">
        <f t="shared" si="10"/>
        <v>537605</v>
      </c>
      <c r="E102" s="85">
        <f t="shared" si="10"/>
        <v>1024096</v>
      </c>
      <c r="F102" s="85">
        <f t="shared" si="10"/>
        <v>2468219</v>
      </c>
      <c r="G102" s="85">
        <f t="shared" si="10"/>
        <v>177036</v>
      </c>
      <c r="H102" s="85">
        <f t="shared" si="10"/>
        <v>84643</v>
      </c>
      <c r="I102" s="85">
        <f t="shared" si="10"/>
        <v>3354854</v>
      </c>
      <c r="J102" s="85">
        <f t="shared" si="10"/>
        <v>4114131</v>
      </c>
      <c r="K102" s="85">
        <f t="shared" si="10"/>
        <v>124042</v>
      </c>
      <c r="L102" s="85">
        <f>SUM(L95:L101)</f>
        <v>14399573</v>
      </c>
    </row>
    <row r="103" spans="1:12" ht="18" x14ac:dyDescent="0.45">
      <c r="A103" s="86"/>
      <c r="B103" s="87"/>
      <c r="C103" s="87"/>
      <c r="D103" s="87"/>
      <c r="E103" s="87"/>
      <c r="F103" s="87"/>
      <c r="G103" s="87"/>
      <c r="H103" s="87"/>
      <c r="I103" s="87"/>
      <c r="J103" s="87"/>
      <c r="K103" s="87"/>
    </row>
    <row r="104" spans="1:12" ht="24" x14ac:dyDescent="0.35">
      <c r="A104" s="91" t="s">
        <v>65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88" t="s">
        <v>66</v>
      </c>
    </row>
    <row r="105" spans="1:12" ht="51.75" x14ac:dyDescent="0.25">
      <c r="A105" s="80" t="s">
        <v>47</v>
      </c>
      <c r="B105" s="81" t="s">
        <v>48</v>
      </c>
      <c r="C105" s="81" t="s">
        <v>49</v>
      </c>
      <c r="D105" s="81" t="s">
        <v>50</v>
      </c>
      <c r="E105" s="81" t="s">
        <v>51</v>
      </c>
      <c r="F105" s="81" t="s">
        <v>52</v>
      </c>
      <c r="G105" s="81" t="s">
        <v>53</v>
      </c>
      <c r="H105" s="81" t="s">
        <v>67</v>
      </c>
      <c r="I105" s="81" t="s">
        <v>55</v>
      </c>
      <c r="J105" s="81" t="s">
        <v>56</v>
      </c>
      <c r="K105" s="81" t="s">
        <v>57</v>
      </c>
      <c r="L105" s="82" t="s">
        <v>35</v>
      </c>
    </row>
    <row r="106" spans="1:12" ht="18" x14ac:dyDescent="0.45">
      <c r="A106" s="83" t="s">
        <v>58</v>
      </c>
      <c r="B106" s="89">
        <v>49190.078387299996</v>
      </c>
      <c r="C106" s="89">
        <v>40599.527049099997</v>
      </c>
      <c r="D106" s="89">
        <v>17694.113686700002</v>
      </c>
      <c r="E106" s="89">
        <v>25482.495941200003</v>
      </c>
      <c r="F106" s="89">
        <v>10.76375</v>
      </c>
      <c r="G106" s="89">
        <v>4666.41831</v>
      </c>
      <c r="H106" s="89">
        <v>7634.2813800000004</v>
      </c>
      <c r="I106" s="89">
        <v>2792.3806797999991</v>
      </c>
      <c r="J106" s="89">
        <v>2210.9264273000008</v>
      </c>
      <c r="K106" s="89">
        <v>2831.6022380000018</v>
      </c>
      <c r="L106" s="90">
        <f>SUM(B106:K106)</f>
        <v>153112.58784940001</v>
      </c>
    </row>
    <row r="107" spans="1:12" ht="18" x14ac:dyDescent="0.45">
      <c r="A107" s="83" t="s">
        <v>59</v>
      </c>
      <c r="B107" s="89">
        <v>31218.309109999998</v>
      </c>
      <c r="C107" s="89">
        <v>18533.45148</v>
      </c>
      <c r="D107" s="89">
        <v>33794.190979999999</v>
      </c>
      <c r="E107" s="89">
        <v>15743.887860299999</v>
      </c>
      <c r="F107" s="89">
        <v>15.67409</v>
      </c>
      <c r="G107" s="89">
        <v>5693.1343500000003</v>
      </c>
      <c r="H107" s="89">
        <v>5748.8066399999998</v>
      </c>
      <c r="I107" s="89">
        <v>319.50998490000001</v>
      </c>
      <c r="J107" s="89">
        <v>430.50858160000001</v>
      </c>
      <c r="K107" s="89">
        <v>192.36695839999999</v>
      </c>
      <c r="L107" s="90">
        <f>SUM(B107:K107)</f>
        <v>111689.84003520002</v>
      </c>
    </row>
    <row r="108" spans="1:12" ht="18" x14ac:dyDescent="0.45">
      <c r="A108" s="83" t="s">
        <v>60</v>
      </c>
      <c r="B108" s="89">
        <v>245851.65661870007</v>
      </c>
      <c r="C108" s="89">
        <v>105553.54617130001</v>
      </c>
      <c r="D108" s="89">
        <v>60071.757440000001</v>
      </c>
      <c r="E108" s="89">
        <v>68999.377032600023</v>
      </c>
      <c r="F108" s="89">
        <v>25812.172582499999</v>
      </c>
      <c r="G108" s="89">
        <v>8630.74964</v>
      </c>
      <c r="H108" s="89">
        <v>14679.62326</v>
      </c>
      <c r="I108" s="89">
        <v>6568.2615902000025</v>
      </c>
      <c r="J108" s="89">
        <v>14286.216976500002</v>
      </c>
      <c r="K108" s="89">
        <v>17468.401448999997</v>
      </c>
      <c r="L108" s="90">
        <f t="shared" ref="L108:L112" si="11">SUM(B108:K108)</f>
        <v>567921.76276080008</v>
      </c>
    </row>
    <row r="109" spans="1:12" ht="18" x14ac:dyDescent="0.45">
      <c r="A109" s="83" t="s">
        <v>61</v>
      </c>
      <c r="B109" s="89">
        <v>51690.957746800006</v>
      </c>
      <c r="C109" s="89">
        <v>31491.940304099997</v>
      </c>
      <c r="D109" s="89">
        <v>13255.61385</v>
      </c>
      <c r="E109" s="89">
        <v>20185.036732000004</v>
      </c>
      <c r="F109" s="89">
        <v>16.98114</v>
      </c>
      <c r="G109" s="89">
        <v>3564.0592499999998</v>
      </c>
      <c r="H109" s="89">
        <v>4766.7393700000002</v>
      </c>
      <c r="I109" s="89">
        <v>337.8331258</v>
      </c>
      <c r="J109" s="89">
        <v>954.43104660000006</v>
      </c>
      <c r="K109" s="89">
        <v>1400.1441626999997</v>
      </c>
      <c r="L109" s="90">
        <f t="shared" si="11"/>
        <v>127663.736728</v>
      </c>
    </row>
    <row r="110" spans="1:12" ht="18" x14ac:dyDescent="0.45">
      <c r="A110" s="83" t="s">
        <v>62</v>
      </c>
      <c r="B110" s="89">
        <v>69975.81560680001</v>
      </c>
      <c r="C110" s="89">
        <v>46422.810261200008</v>
      </c>
      <c r="D110" s="89">
        <v>22990.519530000001</v>
      </c>
      <c r="E110" s="89">
        <v>36975.979599900005</v>
      </c>
      <c r="F110" s="89">
        <v>14.804220000000001</v>
      </c>
      <c r="G110" s="89">
        <v>7014.9007899999997</v>
      </c>
      <c r="H110" s="89">
        <v>10020.057339999999</v>
      </c>
      <c r="I110" s="89">
        <v>785.06222170000012</v>
      </c>
      <c r="J110" s="89">
        <v>1306.8667974999998</v>
      </c>
      <c r="K110" s="89">
        <v>2369.8002240000005</v>
      </c>
      <c r="L110" s="90">
        <f t="shared" si="11"/>
        <v>197876.61659110003</v>
      </c>
    </row>
    <row r="111" spans="1:12" ht="18" x14ac:dyDescent="0.45">
      <c r="A111" s="83" t="s">
        <v>63</v>
      </c>
      <c r="B111" s="89">
        <v>11873.239066300001</v>
      </c>
      <c r="C111" s="89">
        <v>7895.8984399999999</v>
      </c>
      <c r="D111" s="89">
        <v>3078.6020800000001</v>
      </c>
      <c r="E111" s="89">
        <v>8709.9007861999999</v>
      </c>
      <c r="F111" s="89">
        <v>1.51833</v>
      </c>
      <c r="G111" s="89">
        <v>1622.6957399999999</v>
      </c>
      <c r="H111" s="89">
        <v>1565.2044100000001</v>
      </c>
      <c r="I111" s="89">
        <v>110.03812250000001</v>
      </c>
      <c r="J111" s="89">
        <v>1100.2213056999999</v>
      </c>
      <c r="K111" s="89">
        <v>51.748418700000002</v>
      </c>
      <c r="L111" s="90">
        <f t="shared" si="11"/>
        <v>36009.066699399998</v>
      </c>
    </row>
    <row r="112" spans="1:12" ht="18" x14ac:dyDescent="0.45">
      <c r="A112" s="83" t="s">
        <v>64</v>
      </c>
      <c r="B112" s="89">
        <v>27868.667774700003</v>
      </c>
      <c r="C112" s="89">
        <v>16146.63141</v>
      </c>
      <c r="D112" s="89">
        <v>6066.94733</v>
      </c>
      <c r="E112" s="89">
        <v>18266.769548</v>
      </c>
      <c r="F112" s="89">
        <v>1.78226</v>
      </c>
      <c r="G112" s="89">
        <v>1749.65678</v>
      </c>
      <c r="H112" s="89">
        <v>4777.9101199999996</v>
      </c>
      <c r="I112" s="89">
        <v>215.95108649999997</v>
      </c>
      <c r="J112" s="89">
        <v>815.63047829999994</v>
      </c>
      <c r="K112" s="89">
        <v>185.71059949999994</v>
      </c>
      <c r="L112" s="90">
        <f t="shared" si="11"/>
        <v>76095.657387000014</v>
      </c>
    </row>
    <row r="113" spans="1:12" ht="18" x14ac:dyDescent="0.45">
      <c r="A113" s="83" t="s">
        <v>35</v>
      </c>
      <c r="B113" s="90">
        <f>SUM(B106:B112)</f>
        <v>487668.72431060008</v>
      </c>
      <c r="C113" s="90">
        <f t="shared" ref="C113:K113" si="12">SUM(C106:C112)</f>
        <v>266643.8051157</v>
      </c>
      <c r="D113" s="90">
        <f t="shared" si="12"/>
        <v>156951.74489669999</v>
      </c>
      <c r="E113" s="90">
        <f t="shared" si="12"/>
        <v>194363.44750020007</v>
      </c>
      <c r="F113" s="90">
        <f t="shared" si="12"/>
        <v>25873.696372499999</v>
      </c>
      <c r="G113" s="90">
        <f t="shared" si="12"/>
        <v>32941.614860000001</v>
      </c>
      <c r="H113" s="90">
        <f t="shared" si="12"/>
        <v>49192.622519999997</v>
      </c>
      <c r="I113" s="90">
        <f t="shared" si="12"/>
        <v>11129.036811400001</v>
      </c>
      <c r="J113" s="90">
        <f t="shared" si="12"/>
        <v>21104.801613500003</v>
      </c>
      <c r="K113" s="90">
        <f t="shared" si="12"/>
        <v>24499.774050299999</v>
      </c>
      <c r="L113" s="90">
        <f>SUM(L106:L112)</f>
        <v>1270369.2680509002</v>
      </c>
    </row>
  </sheetData>
  <dataConsolidate/>
  <mergeCells count="17">
    <mergeCell ref="K2:L2"/>
    <mergeCell ref="A3:K3"/>
    <mergeCell ref="A4:A5"/>
    <mergeCell ref="B4:G4"/>
    <mergeCell ref="H4:L4"/>
    <mergeCell ref="I33:J33"/>
    <mergeCell ref="A34:I34"/>
    <mergeCell ref="A35:A36"/>
    <mergeCell ref="B35:F35"/>
    <mergeCell ref="G35:J35"/>
    <mergeCell ref="A104:K104"/>
    <mergeCell ref="A69:F69"/>
    <mergeCell ref="A71:A72"/>
    <mergeCell ref="B71:D71"/>
    <mergeCell ref="E71:F71"/>
    <mergeCell ref="J92:L92"/>
    <mergeCell ref="A93:K93"/>
  </mergeCells>
  <printOptions horizontalCentered="1"/>
  <pageMargins left="0" right="0" top="0" bottom="0" header="0.3" footer="0.3"/>
  <pageSetup paperSize="9" scale="25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 Chaitra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2025-05-04T09:25:52Z</dcterms:created>
  <dcterms:modified xsi:type="dcterms:W3CDTF">2025-05-04T10:41:08Z</dcterms:modified>
</cp:coreProperties>
</file>