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Fagun2081/"/>
    </mc:Choice>
  </mc:AlternateContent>
  <xr:revisionPtr revIDLastSave="6" documentId="8_{CD0AFEAF-18DF-4722-BD35-1A6C2D209D60}" xr6:coauthVersionLast="47" xr6:coauthVersionMax="47" xr10:uidLastSave="{51F8CC8B-F4B4-470E-8486-0048DE573BEF}"/>
  <bookViews>
    <workbookView xWindow="-120" yWindow="-120" windowWidth="29040" windowHeight="15720" xr2:uid="{4D81959D-9C9E-41B2-ADEE-A7FD19042C3C}"/>
  </bookViews>
  <sheets>
    <sheet name="life  Falgu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9" i="1" l="1"/>
  <c r="J109" i="1"/>
  <c r="I109" i="1"/>
  <c r="H109" i="1"/>
  <c r="G109" i="1"/>
  <c r="F109" i="1"/>
  <c r="E109" i="1"/>
  <c r="D109" i="1"/>
  <c r="C109" i="1"/>
  <c r="B109" i="1"/>
  <c r="L108" i="1"/>
  <c r="L107" i="1"/>
  <c r="L106" i="1"/>
  <c r="L105" i="1"/>
  <c r="L104" i="1"/>
  <c r="L103" i="1"/>
  <c r="L102" i="1"/>
  <c r="L109" i="1" s="1"/>
  <c r="K98" i="1"/>
  <c r="J98" i="1"/>
  <c r="I98" i="1"/>
  <c r="H98" i="1"/>
  <c r="G98" i="1"/>
  <c r="F98" i="1"/>
  <c r="E98" i="1"/>
  <c r="D98" i="1"/>
  <c r="C98" i="1"/>
  <c r="B98" i="1"/>
  <c r="L97" i="1"/>
  <c r="L96" i="1"/>
  <c r="L95" i="1"/>
  <c r="L94" i="1"/>
  <c r="L93" i="1"/>
  <c r="L92" i="1"/>
  <c r="L91" i="1"/>
  <c r="L98" i="1" s="1"/>
  <c r="F83" i="1"/>
  <c r="E83" i="1"/>
  <c r="D83" i="1"/>
  <c r="C83" i="1"/>
  <c r="B83" i="1"/>
  <c r="J49" i="1"/>
  <c r="I49" i="1"/>
  <c r="H49" i="1"/>
  <c r="G49" i="1"/>
  <c r="F49" i="1"/>
  <c r="E49" i="1"/>
  <c r="D49" i="1"/>
  <c r="C49" i="1"/>
  <c r="B49" i="1"/>
  <c r="H25" i="1"/>
  <c r="G25" i="1"/>
  <c r="F25" i="1"/>
  <c r="D25" i="1"/>
  <c r="C25" i="1"/>
  <c r="B25" i="1"/>
  <c r="E24" i="1"/>
  <c r="E23" i="1"/>
  <c r="E22" i="1"/>
  <c r="E25" i="1" s="1"/>
  <c r="H20" i="1"/>
  <c r="G20" i="1"/>
  <c r="F20" i="1"/>
  <c r="D20" i="1"/>
  <c r="C20" i="1"/>
  <c r="B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20" i="1"/>
  <c r="J20" i="1"/>
  <c r="E6" i="1"/>
  <c r="K25" i="1" l="1"/>
  <c r="K26" i="1" s="1"/>
  <c r="G26" i="1"/>
  <c r="C26" i="1"/>
  <c r="D26" i="1"/>
  <c r="J25" i="1"/>
  <c r="B26" i="1"/>
  <c r="E20" i="1"/>
  <c r="E26" i="1" s="1"/>
  <c r="H26" i="1"/>
  <c r="J26" i="1"/>
  <c r="L25" i="1"/>
  <c r="I20" i="1"/>
  <c r="F26" i="1"/>
  <c r="I25" i="1"/>
  <c r="I26" i="1" l="1"/>
  <c r="L20" i="1"/>
  <c r="L26" i="1" s="1"/>
</calcChain>
</file>

<file path=xl/sharedStrings.xml><?xml version="1.0" encoding="utf-8"?>
<sst xmlns="http://schemas.openxmlformats.org/spreadsheetml/2006/main" count="141" uniqueCount="67">
  <si>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</si>
  <si>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</si>
  <si>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</si>
  <si>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</si>
  <si>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फागुन महिनाको</t>
  </si>
  <si>
    <t xml:space="preserve">फागुन मसान्तसम्मको </t>
  </si>
  <si>
    <t>प्रथम बीमाशुल्क (बैदेशिक रोजगार बाहेक)</t>
  </si>
  <si>
    <t>बैदेशिक रोजगार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</si>
  <si>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</si>
  <si>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</si>
  <si>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</si>
  <si>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</si>
  <si>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</si>
  <si>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</si>
  <si>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</si>
  <si>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</si>
  <si>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</si>
  <si>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</si>
  <si>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</si>
  <si>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</si>
  <si>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</si>
  <si>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</si>
  <si>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</si>
  <si>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</si>
  <si>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</si>
  <si>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</si>
  <si>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</si>
  <si>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</si>
  <si>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</si>
  <si>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</si>
  <si>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</si>
  <si>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</si>
  <si>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</si>
  <si>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</si>
  <si>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>जम्मा (क+ख)</t>
  </si>
  <si>
    <t>जम्मा</t>
  </si>
  <si>
    <r>
      <rPr>
        <b/>
        <sz val="9"/>
        <color rgb="FFFF0000"/>
        <rFont val="Kalimati"/>
        <charset val="1"/>
      </rPr>
      <t>नोटः</t>
    </r>
    <r>
      <rPr>
        <b/>
        <sz val="9"/>
        <color theme="1"/>
        <rFont val="Kalimati"/>
        <charset val="1"/>
      </rPr>
      <t xml:space="preserve"> </t>
    </r>
    <r>
      <rPr>
        <i/>
        <sz val="9"/>
        <color theme="1"/>
        <rFont val="Kalimati"/>
        <charset val="1"/>
      </rPr>
      <t>बैदेशिक रोजगार म्यादी जीवन बीमा सामिहक बीमा कोष (पुल) स्थापना तथा संचालन सम्बन्धी निर्देशन,२०८१ को अनुसुची १ बमोजिम व्यवसाय वााँडफाडको अनुपातको आधारमा बैदेशिक रोजगार म्यादी जीवन बीमाशुल्क गणना गरिएको ।</t>
    </r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</si>
  <si>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</si>
  <si>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</si>
  <si>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</si>
  <si>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</si>
  <si>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</si>
  <si>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बीमकहरुले जारी गरेको बैदेशिक रोजगार बीमालेखको विवरण</t>
  </si>
  <si>
    <t>फागुन मसान्तसम्मको</t>
  </si>
  <si>
    <t>बीमाशुल्क संकलन</t>
  </si>
  <si>
    <t>जीवन बीमा ब्यवसाय गर्ने बीमकहरुको फागुन मसान्तसम्ममा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</si>
  <si>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</si>
  <si>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</si>
  <si>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</si>
  <si>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</si>
  <si>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</si>
  <si>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</si>
  <si>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</si>
  <si>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</si>
  <si>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</si>
  <si>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</si>
  <si>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</si>
  <si>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</si>
  <si>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</si>
  <si>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</si>
  <si>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</si>
  <si>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</si>
  <si>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</si>
  <si>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</si>
  <si>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फागुन मसान्तसम्ममा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</si>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</sst>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12"/>
      <color theme="4" tint="-0.499984740745262"/>
      <name val="Kalimati"/>
      <charset val="1"/>
    </font>
    <font>
      <b/>
      <sz val="9"/>
      <color theme="1"/>
      <name val="Kalimati"/>
      <charset val="1"/>
    </font>
    <font>
      <b/>
      <sz val="9"/>
      <color rgb="FFFF0000"/>
      <name val="Kalimati"/>
      <charset val="1"/>
    </font>
    <font>
      <b/>
      <sz val="8"/>
      <color theme="1"/>
      <name val="Kalimati"/>
      <charset val="1"/>
    </font>
    <font>
      <sz val="9"/>
      <color theme="1"/>
      <name val="Fontasy Himali"/>
      <family val="5"/>
    </font>
    <font>
      <b/>
      <sz val="9"/>
      <color theme="1"/>
      <name val="Fontasy Himali"/>
      <family val="5"/>
    </font>
    <font>
      <i/>
      <sz val="9"/>
      <color theme="1"/>
      <name val="Kalimati"/>
      <charset val="1"/>
    </font>
    <font>
      <sz val="9"/>
      <color theme="1"/>
      <name val="Kalimati"/>
      <charset val="1"/>
    </font>
    <font>
      <b/>
      <sz val="11"/>
      <color rgb="FF0070C0"/>
      <name val="Kalimati"/>
      <charset val="1"/>
    </font>
    <font>
      <b/>
      <sz val="9"/>
      <color theme="1"/>
      <name val="Calibri"/>
      <family val="2"/>
      <scheme val="minor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i/>
      <sz val="8"/>
      <color theme="1"/>
      <name val="Kalimati"/>
      <charset val="1"/>
    </font>
    <font>
      <b/>
      <sz val="12"/>
      <color rgb="FF0070C0"/>
      <name val="Kalimati"/>
      <charset val="1"/>
    </font>
    <font>
      <b/>
      <sz val="7.5"/>
      <name val="Kalimati"/>
      <charset val="1"/>
    </font>
    <font>
      <b/>
      <i/>
      <sz val="7.5"/>
      <color theme="1"/>
      <name val="Kalimati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9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3" xfId="0" applyFont="1" applyFill="1" applyBorder="1"/>
    <xf numFmtId="43" fontId="10" fillId="0" borderId="3" xfId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left" vertical="center"/>
    </xf>
    <xf numFmtId="43" fontId="0" fillId="0" borderId="0" xfId="0" applyNumberFormat="1"/>
    <xf numFmtId="43" fontId="10" fillId="0" borderId="3" xfId="1" applyFont="1" applyFill="1" applyBorder="1" applyAlignment="1">
      <alignment horizontal="center" vertical="center"/>
    </xf>
    <xf numFmtId="0" fontId="0" fillId="6" borderId="0" xfId="0" applyFill="1"/>
    <xf numFmtId="0" fontId="7" fillId="7" borderId="3" xfId="0" applyFont="1" applyFill="1" applyBorder="1" applyAlignment="1">
      <alignment horizontal="center" vertical="center"/>
    </xf>
    <xf numFmtId="43" fontId="11" fillId="7" borderId="3" xfId="1" applyFont="1" applyFill="1" applyBorder="1" applyAlignment="1">
      <alignment horizontal="center" vertical="center"/>
    </xf>
    <xf numFmtId="164" fontId="11" fillId="7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43" fontId="10" fillId="4" borderId="3" xfId="1" applyFont="1" applyFill="1" applyBorder="1" applyAlignment="1">
      <alignment horizontal="center" vertical="center"/>
    </xf>
    <xf numFmtId="164" fontId="10" fillId="4" borderId="3" xfId="1" applyNumberFormat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3" fontId="11" fillId="8" borderId="3" xfId="1" applyFont="1" applyFill="1" applyBorder="1" applyAlignment="1">
      <alignment horizontal="center" vertical="center"/>
    </xf>
    <xf numFmtId="164" fontId="11" fillId="8" borderId="3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vertical="center" wrapText="1"/>
    </xf>
    <xf numFmtId="43" fontId="9" fillId="0" borderId="7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3" fontId="11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top"/>
    </xf>
    <xf numFmtId="43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/>
    <xf numFmtId="43" fontId="13" fillId="0" borderId="3" xfId="1" applyFont="1" applyFill="1" applyBorder="1" applyAlignment="1">
      <alignment horizontal="left" vertical="center"/>
    </xf>
    <xf numFmtId="164" fontId="13" fillId="0" borderId="3" xfId="1" applyNumberFormat="1" applyFont="1" applyFill="1" applyBorder="1" applyAlignment="1">
      <alignment horizontal="left" vertical="center"/>
    </xf>
    <xf numFmtId="164" fontId="10" fillId="0" borderId="3" xfId="1" applyNumberFormat="1" applyFont="1" applyFill="1" applyBorder="1" applyAlignment="1">
      <alignment horizontal="center" vertical="top"/>
    </xf>
    <xf numFmtId="43" fontId="10" fillId="0" borderId="3" xfId="1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0" fillId="4" borderId="3" xfId="0" applyFill="1" applyBorder="1" applyAlignment="1">
      <alignment vertical="top"/>
    </xf>
    <xf numFmtId="43" fontId="7" fillId="5" borderId="3" xfId="1" applyFont="1" applyFill="1" applyBorder="1"/>
    <xf numFmtId="164" fontId="7" fillId="5" borderId="3" xfId="1" applyNumberFormat="1" applyFont="1" applyFill="1" applyBorder="1"/>
    <xf numFmtId="43" fontId="9" fillId="0" borderId="0" xfId="0" applyNumberFormat="1" applyFont="1" applyAlignment="1">
      <alignment vertical="center" wrapText="1"/>
    </xf>
    <xf numFmtId="43" fontId="7" fillId="0" borderId="0" xfId="1" applyFont="1" applyFill="1" applyBorder="1"/>
    <xf numFmtId="0" fontId="9" fillId="0" borderId="0" xfId="0" applyFont="1" applyAlignment="1">
      <alignment vertical="center" wrapText="1"/>
    </xf>
    <xf numFmtId="164" fontId="7" fillId="0" borderId="0" xfId="1" applyNumberFormat="1" applyFont="1" applyFill="1" applyBorder="1"/>
    <xf numFmtId="0" fontId="5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2" xfId="0" applyFont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/>
    </xf>
    <xf numFmtId="1" fontId="15" fillId="0" borderId="0" xfId="3" applyNumberFormat="1" applyFont="1" applyFill="1" applyBorder="1" applyAlignment="1">
      <alignment vertical="center" wrapText="1"/>
    </xf>
    <xf numFmtId="164" fontId="16" fillId="0" borderId="3" xfId="1" applyNumberFormat="1" applyFont="1" applyFill="1" applyBorder="1" applyAlignment="1">
      <alignment vertical="top"/>
    </xf>
    <xf numFmtId="43" fontId="16" fillId="0" borderId="3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43" fontId="15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/>
    <xf numFmtId="164" fontId="10" fillId="0" borderId="3" xfId="1" applyNumberFormat="1" applyFont="1" applyBorder="1" applyAlignment="1">
      <alignment vertical="center"/>
    </xf>
    <xf numFmtId="164" fontId="11" fillId="5" borderId="3" xfId="1" applyNumberFormat="1" applyFont="1" applyFill="1" applyBorder="1" applyAlignment="1">
      <alignment vertical="center"/>
    </xf>
    <xf numFmtId="0" fontId="9" fillId="0" borderId="0" xfId="0" applyFont="1"/>
    <xf numFmtId="2" fontId="0" fillId="0" borderId="0" xfId="0" applyNumberFormat="1"/>
    <xf numFmtId="0" fontId="19" fillId="0" borderId="2" xfId="0" applyFont="1" applyBorder="1" applyAlignment="1">
      <alignment horizontal="center" vertical="center"/>
    </xf>
    <xf numFmtId="0" fontId="21" fillId="0" borderId="0" xfId="0" applyFont="1"/>
    <xf numFmtId="43" fontId="10" fillId="0" borderId="3" xfId="1" applyFont="1" applyBorder="1" applyAlignment="1">
      <alignment horizontal="center"/>
    </xf>
    <xf numFmtId="43" fontId="11" fillId="5" borderId="3" xfId="1" applyFont="1" applyFill="1" applyBorder="1" applyAlignment="1">
      <alignment horizontal="center"/>
    </xf>
  </cellXfs>
  <cellStyles count="4">
    <cellStyle name="20% - Accent1" xfId="3" builtinId="30"/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94FB537-1244-42EB-92D2-85FEBE14D6E9}"/>
            </a:ext>
          </a:extLst>
        </xdr:cNvPr>
        <xdr:cNvCxnSpPr/>
      </xdr:nvCxnSpPr>
      <xdr:spPr>
        <a:xfrm>
          <a:off x="8229600" y="942975"/>
          <a:ext cx="0" cy="58388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66</xdr:row>
      <xdr:rowOff>0</xdr:rowOff>
    </xdr:from>
    <xdr:to>
      <xdr:col>4</xdr:col>
      <xdr:colOff>9525</xdr:colOff>
      <xdr:row>83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14E3D1A-F704-4940-B2AD-FA0CB7BC4549}"/>
            </a:ext>
          </a:extLst>
        </xdr:cNvPr>
        <xdr:cNvCxnSpPr/>
      </xdr:nvCxnSpPr>
      <xdr:spPr>
        <a:xfrm>
          <a:off x="4857750" y="17878425"/>
          <a:ext cx="0" cy="4086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9525</xdr:rowOff>
    </xdr:from>
    <xdr:to>
      <xdr:col>6</xdr:col>
      <xdr:colOff>9525</xdr:colOff>
      <xdr:row>49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53F784A-75B2-4139-904D-37F1F7BECCAD}"/>
            </a:ext>
          </a:extLst>
        </xdr:cNvPr>
        <xdr:cNvCxnSpPr/>
      </xdr:nvCxnSpPr>
      <xdr:spPr>
        <a:xfrm flipH="1">
          <a:off x="7181850" y="9124950"/>
          <a:ext cx="9525" cy="48006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625887</xdr:colOff>
      <xdr:row>0</xdr:row>
      <xdr:rowOff>69133</xdr:rowOff>
    </xdr:from>
    <xdr:to>
      <xdr:col>5</xdr:col>
      <xdr:colOff>852642</xdr:colOff>
      <xdr:row>2</xdr:row>
      <xdr:rowOff>2144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C6A59D-B61F-4366-89FF-C57CE764D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837" y="69133"/>
          <a:ext cx="2455605" cy="494986"/>
        </a:xfrm>
        <a:prstGeom prst="rect">
          <a:avLst/>
        </a:prstGeom>
      </xdr:spPr>
    </xdr:pic>
    <xdr:clientData/>
  </xdr:twoCellAnchor>
  <xdr:twoCellAnchor editAs="oneCell">
    <xdr:from>
      <xdr:col>2</xdr:col>
      <xdr:colOff>388682</xdr:colOff>
      <xdr:row>27</xdr:row>
      <xdr:rowOff>109999</xdr:rowOff>
    </xdr:from>
    <xdr:to>
      <xdr:col>4</xdr:col>
      <xdr:colOff>860324</xdr:colOff>
      <xdr:row>29</xdr:row>
      <xdr:rowOff>82653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769E87-CAE1-4660-B3AF-C2969C9D9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82" y="8130049"/>
          <a:ext cx="2500467" cy="572729"/>
        </a:xfrm>
        <a:prstGeom prst="rect">
          <a:avLst/>
        </a:prstGeom>
      </xdr:spPr>
    </xdr:pic>
    <xdr:clientData/>
  </xdr:twoCellAnchor>
  <xdr:twoCellAnchor editAs="oneCell">
    <xdr:from>
      <xdr:col>1</xdr:col>
      <xdr:colOff>487925</xdr:colOff>
      <xdr:row>61</xdr:row>
      <xdr:rowOff>92483</xdr:rowOff>
    </xdr:from>
    <xdr:to>
      <xdr:col>4</xdr:col>
      <xdr:colOff>72746</xdr:colOff>
      <xdr:row>64</xdr:row>
      <xdr:rowOff>48852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C7712F-0E57-40F7-AD5D-A1C5A3D61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25" y="16761233"/>
          <a:ext cx="2680446" cy="6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674690</xdr:colOff>
      <xdr:row>84</xdr:row>
      <xdr:rowOff>158750</xdr:rowOff>
    </xdr:from>
    <xdr:to>
      <xdr:col>5</xdr:col>
      <xdr:colOff>1147763</xdr:colOff>
      <xdr:row>87</xdr:row>
      <xdr:rowOff>102122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4C26ADA-6E2C-462F-A58C-5C051E6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615" y="158750"/>
          <a:ext cx="2701923" cy="600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2f87c11a463fa04/Calculation%20Sheet/IRMIS%20Report/Monthly%20Report%202081_82IRMIS.xlsx" TargetMode="External"/><Relationship Id="rId1" Type="http://schemas.openxmlformats.org/officeDocument/2006/relationships/externalLinkPath" Target="/22f87c11a463fa04/Calculation%20Sheet/IRMIS%20Report/Monthly%20Report%202081_82IR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fe  Shrawan"/>
      <sheetName val="Prov Life_Shrawan"/>
      <sheetName val="internal_Shrawan"/>
      <sheetName val="Web_nonlife Shrawan"/>
      <sheetName val="internal_Bhadra"/>
      <sheetName val="Web_nonlife Bhadra"/>
      <sheetName val="life  Bhadra"/>
      <sheetName val="Prov Life Bhadra"/>
      <sheetName val="life  Ashoj"/>
      <sheetName val="Prov Life Ashoj"/>
      <sheetName val="internal_Ashoj"/>
      <sheetName val="Web_nonlife Ashoj"/>
      <sheetName val="internal_Kartik"/>
      <sheetName val="Web_nonlife kartik"/>
      <sheetName val="life  Kattik"/>
      <sheetName val="Prov Life Kattik"/>
      <sheetName val="Sheet1"/>
      <sheetName val="life  Mangsir"/>
      <sheetName val="Prov Life Mangsir"/>
      <sheetName val="internal_Mangsir"/>
      <sheetName val="Web_nonlife Mangsir"/>
      <sheetName val="life  Poush"/>
      <sheetName val="Prov Life Poush"/>
      <sheetName val="internal_Poush"/>
      <sheetName val="Web_nonlife Poush"/>
      <sheetName val="internal_Magh"/>
      <sheetName val="Web_nonlife Magh"/>
      <sheetName val="life  Magh"/>
      <sheetName val="Prov Life Magh"/>
      <sheetName val="Surrender"/>
      <sheetName val="life  Falgun"/>
      <sheetName val="Prov Life Falgun"/>
      <sheetName val="Web_nonlife Falgun"/>
      <sheetName val="internal_Falg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6">
          <cell r="A6" t="str">
            <v>राष्ट्रिय जीवन बीमा क. लि.</v>
          </cell>
          <cell r="E6">
            <v>5535.2872280199999</v>
          </cell>
          <cell r="L6">
            <v>44793.404741535</v>
          </cell>
        </row>
        <row r="7">
          <cell r="A7" t="str">
            <v>नेशनल लाईफ इ. कं.लि.</v>
          </cell>
          <cell r="E7">
            <v>23919.140154768</v>
          </cell>
          <cell r="L7">
            <v>136284.56915899401</v>
          </cell>
        </row>
        <row r="8">
          <cell r="A8" t="str">
            <v>नेपाल लाइफ इ. कम्पनी लि.</v>
          </cell>
          <cell r="E8">
            <v>33934.908890765</v>
          </cell>
          <cell r="L8">
            <v>293989.39020206372</v>
          </cell>
        </row>
        <row r="9">
          <cell r="A9" t="str">
            <v>लाइफ इ. कर्पोरेशन (नेपाल) लि.</v>
          </cell>
          <cell r="E9">
            <v>13895.422479999999</v>
          </cell>
          <cell r="L9">
            <v>125605.31086160001</v>
          </cell>
        </row>
        <row r="10">
          <cell r="A10" t="str">
            <v xml:space="preserve">मेट लाइफ </v>
          </cell>
          <cell r="E10">
            <v>5056.4195900000013</v>
          </cell>
          <cell r="L10">
            <v>38809.210281300009</v>
          </cell>
        </row>
        <row r="11">
          <cell r="A11" t="str">
            <v>एशियन लाइफ इ. क. लि.</v>
          </cell>
          <cell r="E11">
            <v>6194.9356737790004</v>
          </cell>
          <cell r="L11">
            <v>56982.76279196325</v>
          </cell>
        </row>
        <row r="12">
          <cell r="A12" t="str">
            <v>आइएमई लाइफ इ. क. लि.</v>
          </cell>
          <cell r="E12">
            <v>3795.3479669019994</v>
          </cell>
          <cell r="L12">
            <v>32878.254535853499</v>
          </cell>
        </row>
        <row r="13">
          <cell r="A13" t="str">
            <v>सन नेपाल लाइफ इ. क. लि.</v>
          </cell>
          <cell r="E13">
            <v>3157.0848453999997</v>
          </cell>
          <cell r="L13">
            <v>27029.577191749995</v>
          </cell>
        </row>
        <row r="14">
          <cell r="A14" t="str">
            <v>रिलायबल नेपाल ला. इ. क. लि.</v>
          </cell>
          <cell r="E14">
            <v>3834.1939913800002</v>
          </cell>
          <cell r="L14">
            <v>31759.714282339999</v>
          </cell>
        </row>
        <row r="15">
          <cell r="A15" t="str">
            <v>सिटिजन लाइफ इ. क. लि.</v>
          </cell>
          <cell r="E15">
            <v>5052.9124145219994</v>
          </cell>
          <cell r="L15">
            <v>44900.4110425135</v>
          </cell>
        </row>
        <row r="16">
          <cell r="A16" t="str">
            <v>सुर्यज्योति लाइफ इ. क. लि.</v>
          </cell>
          <cell r="E16">
            <v>7427.7691079510005</v>
          </cell>
          <cell r="L16">
            <v>66950.090578714255</v>
          </cell>
        </row>
        <row r="17">
          <cell r="A17" t="str">
            <v>सानीमा रिलायन्स लाइफ इ. लि.</v>
          </cell>
          <cell r="E17">
            <v>4829.8795347080004</v>
          </cell>
          <cell r="L17">
            <v>42926.783967239004</v>
          </cell>
        </row>
        <row r="18">
          <cell r="A18" t="str">
            <v>हिमालयन लाइफ इ.लि.</v>
          </cell>
          <cell r="E18">
            <v>13226.56783052</v>
          </cell>
          <cell r="L18">
            <v>112227.516154935</v>
          </cell>
        </row>
        <row r="19">
          <cell r="A19" t="str">
            <v>प्रभु महालक्ष्मी लाइफ इ. लि.</v>
          </cell>
          <cell r="E19">
            <v>3387.1794347250002</v>
          </cell>
          <cell r="L19">
            <v>31976.667558193752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25FB-B03A-486B-BD95-58B040A7CD00}">
  <sheetPr>
    <pageSetUpPr fitToPage="1"/>
  </sheetPr>
  <dimension ref="A1:N109"/>
  <sheetViews>
    <sheetView tabSelected="1" view="pageBreakPreview" topLeftCell="A91" zoomScale="124" zoomScaleNormal="100" zoomScaleSheetLayoutView="124" workbookViewId="0">
      <pane xSplit="1" topLeftCell="B1" activePane="topRight" state="frozen"/>
      <selection pane="topRight" activeCell="K82" sqref="K82"/>
    </sheetView>
  </sheetViews>
  <sheetFormatPr defaultRowHeight="15" x14ac:dyDescent="0.25"/>
  <cols>
    <col min="1" max="1" width="26.28515625" customWidth="1"/>
    <col min="2" max="2" width="16" customWidth="1"/>
    <col min="3" max="3" width="14.5703125" customWidth="1"/>
    <col min="4" max="4" width="15.85546875" customWidth="1"/>
    <col min="5" max="5" width="17.5703125" customWidth="1"/>
    <col min="6" max="6" width="17.42578125" customWidth="1"/>
    <col min="7" max="7" width="15.7109375" customWidth="1"/>
    <col min="8" max="8" width="14.7109375" customWidth="1"/>
    <col min="9" max="9" width="13.85546875" bestFit="1" customWidth="1"/>
    <col min="10" max="10" width="14.140625" customWidth="1"/>
    <col min="11" max="11" width="14.85546875" customWidth="1"/>
    <col min="12" max="12" width="15.85546875" bestFit="1" customWidth="1"/>
  </cols>
  <sheetData>
    <row r="1" spans="1:14" ht="30" customHeight="1" x14ac:dyDescent="0.25"/>
    <row r="2" spans="1:14" ht="14.25" customHeight="1" x14ac:dyDescent="0.45">
      <c r="B2" s="1"/>
      <c r="C2" s="1"/>
      <c r="D2" s="1"/>
      <c r="E2" s="1"/>
      <c r="F2" s="1"/>
      <c r="G2" s="1"/>
      <c r="H2" s="2"/>
      <c r="K2" s="3" t="s">
        <v>0</v>
      </c>
      <c r="L2" s="3"/>
    </row>
    <row r="3" spans="1:14" ht="29.25" customHeigh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</v>
      </c>
    </row>
    <row r="4" spans="1:14" ht="16.5" customHeight="1" x14ac:dyDescent="0.25">
      <c r="A4" s="6" t="s">
        <v>3</v>
      </c>
      <c r="B4" s="7" t="s">
        <v>4</v>
      </c>
      <c r="C4" s="7"/>
      <c r="D4" s="7"/>
      <c r="E4" s="7"/>
      <c r="F4" s="7"/>
      <c r="G4" s="7"/>
      <c r="H4" s="8" t="s">
        <v>5</v>
      </c>
      <c r="I4" s="9"/>
      <c r="J4" s="9"/>
      <c r="K4" s="9"/>
      <c r="L4" s="10"/>
    </row>
    <row r="5" spans="1:14" s="12" customFormat="1" ht="66" customHeight="1" x14ac:dyDescent="0.25">
      <c r="A5" s="6"/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6</v>
      </c>
      <c r="J5" s="11" t="s">
        <v>7</v>
      </c>
      <c r="K5" s="11" t="s">
        <v>8</v>
      </c>
      <c r="L5" s="11" t="s">
        <v>13</v>
      </c>
    </row>
    <row r="6" spans="1:14" ht="18" x14ac:dyDescent="0.45">
      <c r="A6" s="13" t="s">
        <v>14</v>
      </c>
      <c r="B6" s="14">
        <v>288.75945999999999</v>
      </c>
      <c r="C6" s="14">
        <v>140.38987802000003</v>
      </c>
      <c r="D6" s="14">
        <v>5106.13789</v>
      </c>
      <c r="E6" s="14">
        <f>B6+C6+D6</f>
        <v>5535.2872280199999</v>
      </c>
      <c r="F6" s="15">
        <v>560</v>
      </c>
      <c r="G6" s="14">
        <v>3547.25531</v>
      </c>
      <c r="H6" s="16">
        <v>573948</v>
      </c>
      <c r="I6" s="17">
        <v>5447.0881700000009</v>
      </c>
      <c r="J6" s="17">
        <v>1049.4068215350001</v>
      </c>
      <c r="K6" s="17">
        <v>38296.909749999999</v>
      </c>
      <c r="L6" s="17">
        <v>44793.404741535</v>
      </c>
    </row>
    <row r="7" spans="1:14" ht="18" x14ac:dyDescent="0.45">
      <c r="A7" s="13" t="s">
        <v>15</v>
      </c>
      <c r="B7" s="14">
        <v>5680.1981878000006</v>
      </c>
      <c r="C7" s="14">
        <v>202.64973696800004</v>
      </c>
      <c r="D7" s="14">
        <v>18036.292229999999</v>
      </c>
      <c r="E7" s="14">
        <f t="shared" ref="E7:E19" si="0">B7+C7+D7</f>
        <v>23919.140154768</v>
      </c>
      <c r="F7" s="15">
        <v>32341</v>
      </c>
      <c r="G7" s="14">
        <v>114090.59140999999</v>
      </c>
      <c r="H7" s="16">
        <v>1534004</v>
      </c>
      <c r="I7" s="17">
        <v>33054.074875300008</v>
      </c>
      <c r="J7" s="17">
        <v>1514.795933694</v>
      </c>
      <c r="K7" s="17">
        <v>101715.69834999999</v>
      </c>
      <c r="L7" s="17">
        <v>136284.56915899401</v>
      </c>
    </row>
    <row r="8" spans="1:14" ht="18" x14ac:dyDescent="0.45">
      <c r="A8" s="13" t="s">
        <v>16</v>
      </c>
      <c r="B8" s="14">
        <v>6570.1129406999989</v>
      </c>
      <c r="C8" s="14">
        <v>303.66941006500008</v>
      </c>
      <c r="D8" s="14">
        <v>27061.126540000001</v>
      </c>
      <c r="E8" s="14">
        <f t="shared" si="0"/>
        <v>33934.908890765</v>
      </c>
      <c r="F8" s="15">
        <v>61697</v>
      </c>
      <c r="G8" s="14">
        <v>129160.91979</v>
      </c>
      <c r="H8" s="16">
        <v>1904096</v>
      </c>
      <c r="I8" s="17">
        <v>52483.567713699995</v>
      </c>
      <c r="J8" s="17">
        <v>2269.9125813637506</v>
      </c>
      <c r="K8" s="17">
        <v>239235.90990699999</v>
      </c>
      <c r="L8" s="17">
        <v>293989.39020206372</v>
      </c>
    </row>
    <row r="9" spans="1:14" ht="18" x14ac:dyDescent="0.45">
      <c r="A9" s="13" t="s">
        <v>17</v>
      </c>
      <c r="B9" s="14">
        <v>1728.3210099999999</v>
      </c>
      <c r="C9" s="14">
        <v>0</v>
      </c>
      <c r="D9" s="14">
        <v>12167.10147</v>
      </c>
      <c r="E9" s="14">
        <f t="shared" si="0"/>
        <v>13895.422479999999</v>
      </c>
      <c r="F9" s="15">
        <v>4546</v>
      </c>
      <c r="G9" s="14">
        <v>20200.080000000002</v>
      </c>
      <c r="H9" s="16">
        <v>682248</v>
      </c>
      <c r="I9" s="17">
        <v>17182.534361999999</v>
      </c>
      <c r="J9" s="17">
        <v>0</v>
      </c>
      <c r="K9" s="17">
        <v>108422.7764996</v>
      </c>
      <c r="L9" s="17">
        <v>125605.31086160001</v>
      </c>
    </row>
    <row r="10" spans="1:14" ht="18" x14ac:dyDescent="0.45">
      <c r="A10" s="13" t="s">
        <v>18</v>
      </c>
      <c r="B10" s="14">
        <v>1053.3784800000001</v>
      </c>
      <c r="C10" s="14">
        <v>0</v>
      </c>
      <c r="D10" s="14">
        <v>4003.041110000001</v>
      </c>
      <c r="E10" s="14">
        <f t="shared" si="0"/>
        <v>5056.4195900000013</v>
      </c>
      <c r="F10" s="15">
        <v>74486</v>
      </c>
      <c r="G10" s="14">
        <v>74557.032834900005</v>
      </c>
      <c r="H10" s="16">
        <v>732449</v>
      </c>
      <c r="I10" s="17">
        <v>8433.6698127</v>
      </c>
      <c r="J10" s="17">
        <v>0</v>
      </c>
      <c r="K10" s="17">
        <v>30375.540468600007</v>
      </c>
      <c r="L10" s="17">
        <v>38809.210281300009</v>
      </c>
    </row>
    <row r="11" spans="1:14" ht="18" x14ac:dyDescent="0.45">
      <c r="A11" s="13" t="s">
        <v>19</v>
      </c>
      <c r="B11" s="14">
        <v>1244.9563600000001</v>
      </c>
      <c r="C11" s="14">
        <v>188.30555377900004</v>
      </c>
      <c r="D11" s="14">
        <v>4761.6737599999997</v>
      </c>
      <c r="E11" s="14">
        <f t="shared" si="0"/>
        <v>6194.9356737790004</v>
      </c>
      <c r="F11" s="15">
        <v>55237</v>
      </c>
      <c r="G11" s="14">
        <v>298024.5817334</v>
      </c>
      <c r="H11" s="16">
        <v>800677</v>
      </c>
      <c r="I11" s="17">
        <v>10812.803339999999</v>
      </c>
      <c r="J11" s="17">
        <v>1407.5739323632499</v>
      </c>
      <c r="K11" s="17">
        <v>44762.3855196</v>
      </c>
      <c r="L11" s="17">
        <v>56982.76279196325</v>
      </c>
    </row>
    <row r="12" spans="1:14" ht="18" x14ac:dyDescent="0.45">
      <c r="A12" s="13" t="s">
        <v>20</v>
      </c>
      <c r="B12" s="14">
        <v>941.66102049999984</v>
      </c>
      <c r="C12" s="14">
        <v>258.19529740200005</v>
      </c>
      <c r="D12" s="14">
        <v>2595.4916489999996</v>
      </c>
      <c r="E12" s="14">
        <f t="shared" si="0"/>
        <v>3795.3479669019994</v>
      </c>
      <c r="F12" s="15">
        <v>17591</v>
      </c>
      <c r="G12" s="14">
        <v>84660.295870000002</v>
      </c>
      <c r="H12" s="16">
        <v>645653</v>
      </c>
      <c r="I12" s="17">
        <v>7795.7944282000008</v>
      </c>
      <c r="J12" s="17">
        <v>1929.9960239535001</v>
      </c>
      <c r="K12" s="17">
        <v>23152.464083700001</v>
      </c>
      <c r="L12" s="17">
        <v>32878.254535853499</v>
      </c>
    </row>
    <row r="13" spans="1:14" s="20" customFormat="1" ht="18" x14ac:dyDescent="0.45">
      <c r="A13" s="13" t="s">
        <v>21</v>
      </c>
      <c r="B13" s="19">
        <v>817.33212359999982</v>
      </c>
      <c r="C13" s="14">
        <v>427.27354180000015</v>
      </c>
      <c r="D13" s="14">
        <v>1912.47918</v>
      </c>
      <c r="E13" s="14">
        <f t="shared" si="0"/>
        <v>3157.0848453999997</v>
      </c>
      <c r="F13" s="15">
        <v>30778</v>
      </c>
      <c r="G13" s="19">
        <v>257221.88</v>
      </c>
      <c r="H13" s="16">
        <v>950558</v>
      </c>
      <c r="I13" s="17">
        <v>6218.7115135999993</v>
      </c>
      <c r="J13" s="17">
        <v>3193.8468481500004</v>
      </c>
      <c r="K13" s="17">
        <v>17617.018829999997</v>
      </c>
      <c r="L13" s="17">
        <v>27029.577191749995</v>
      </c>
      <c r="M13"/>
      <c r="N13"/>
    </row>
    <row r="14" spans="1:14" ht="18" x14ac:dyDescent="0.45">
      <c r="A14" s="13" t="s">
        <v>22</v>
      </c>
      <c r="B14" s="19">
        <v>1239.7030437000001</v>
      </c>
      <c r="C14" s="14">
        <v>195.32504768000004</v>
      </c>
      <c r="D14" s="14">
        <v>2399.1659</v>
      </c>
      <c r="E14" s="14">
        <f t="shared" si="0"/>
        <v>3834.1939913800002</v>
      </c>
      <c r="F14" s="15">
        <v>24067</v>
      </c>
      <c r="G14" s="19">
        <v>69248.681719999993</v>
      </c>
      <c r="H14" s="16">
        <v>2475902</v>
      </c>
      <c r="I14" s="17">
        <v>8529.4860589</v>
      </c>
      <c r="J14" s="17">
        <v>1460.0442734400001</v>
      </c>
      <c r="K14" s="17">
        <v>21770.183949999999</v>
      </c>
      <c r="L14" s="17">
        <v>31759.714282339999</v>
      </c>
    </row>
    <row r="15" spans="1:14" ht="18" x14ac:dyDescent="0.45">
      <c r="A15" s="13" t="s">
        <v>23</v>
      </c>
      <c r="B15" s="14">
        <v>1394.1217099999999</v>
      </c>
      <c r="C15" s="14">
        <v>184.94840452200006</v>
      </c>
      <c r="D15" s="14">
        <v>3473.8422999999998</v>
      </c>
      <c r="E15" s="14">
        <f t="shared" si="0"/>
        <v>5052.9124145219994</v>
      </c>
      <c r="F15" s="15">
        <v>52525</v>
      </c>
      <c r="G15" s="14">
        <v>168994.57276750001</v>
      </c>
      <c r="H15" s="16">
        <v>1027526</v>
      </c>
      <c r="I15" s="17">
        <v>11873.656561100001</v>
      </c>
      <c r="J15" s="17">
        <v>1382.4794214135002</v>
      </c>
      <c r="K15" s="17">
        <v>31644.275060000004</v>
      </c>
      <c r="L15" s="17">
        <v>44900.4110425135</v>
      </c>
    </row>
    <row r="16" spans="1:14" ht="18" x14ac:dyDescent="0.45">
      <c r="A16" s="13" t="s">
        <v>24</v>
      </c>
      <c r="B16" s="14">
        <v>1742.3661088000003</v>
      </c>
      <c r="C16" s="14">
        <v>235.91603415100005</v>
      </c>
      <c r="D16" s="14">
        <v>5449.4869650000001</v>
      </c>
      <c r="E16" s="14">
        <f t="shared" si="0"/>
        <v>7427.7691079510005</v>
      </c>
      <c r="F16" s="15">
        <v>27251</v>
      </c>
      <c r="G16" s="14">
        <v>70354.695170000006</v>
      </c>
      <c r="H16" s="16">
        <v>750834</v>
      </c>
      <c r="I16" s="17">
        <v>15576.8987672</v>
      </c>
      <c r="J16" s="17">
        <v>1763.45972401425</v>
      </c>
      <c r="K16" s="17">
        <v>49609.7320875</v>
      </c>
      <c r="L16" s="17">
        <v>66950.090578714255</v>
      </c>
    </row>
    <row r="17" spans="1:12" ht="18" x14ac:dyDescent="0.45">
      <c r="A17" s="13" t="s">
        <v>25</v>
      </c>
      <c r="B17" s="14">
        <v>1440.73855</v>
      </c>
      <c r="C17" s="14">
        <v>208.75364470800005</v>
      </c>
      <c r="D17" s="14">
        <v>3180.3873400000002</v>
      </c>
      <c r="E17" s="14">
        <f t="shared" si="0"/>
        <v>4829.8795347080004</v>
      </c>
      <c r="F17" s="15">
        <v>27222</v>
      </c>
      <c r="G17" s="14">
        <v>117000.11422</v>
      </c>
      <c r="H17" s="16">
        <v>745231</v>
      </c>
      <c r="I17" s="17">
        <v>10188.57113</v>
      </c>
      <c r="J17" s="17">
        <v>1560.4223172390002</v>
      </c>
      <c r="K17" s="17">
        <v>31177.790520000002</v>
      </c>
      <c r="L17" s="17">
        <v>42926.783967239004</v>
      </c>
    </row>
    <row r="18" spans="1:12" ht="18" x14ac:dyDescent="0.45">
      <c r="A18" s="13" t="s">
        <v>26</v>
      </c>
      <c r="B18" s="14">
        <v>1864.8074225</v>
      </c>
      <c r="C18" s="14">
        <v>140.38987802000003</v>
      </c>
      <c r="D18" s="14">
        <v>11221.37053</v>
      </c>
      <c r="E18" s="14">
        <f t="shared" si="0"/>
        <v>13226.56783052</v>
      </c>
      <c r="F18" s="15">
        <v>3580</v>
      </c>
      <c r="G18" s="14">
        <v>28328.15365</v>
      </c>
      <c r="H18" s="16">
        <v>405956</v>
      </c>
      <c r="I18" s="17">
        <v>15672.765393400001</v>
      </c>
      <c r="J18" s="17">
        <v>1049.4068215350001</v>
      </c>
      <c r="K18" s="17">
        <v>95505.343940000006</v>
      </c>
      <c r="L18" s="17">
        <v>112227.516154935</v>
      </c>
    </row>
    <row r="19" spans="1:12" ht="18" x14ac:dyDescent="0.45">
      <c r="A19" s="13" t="s">
        <v>27</v>
      </c>
      <c r="B19" s="14">
        <v>943.90937250000002</v>
      </c>
      <c r="C19" s="14">
        <v>144.96780882500005</v>
      </c>
      <c r="D19" s="14">
        <v>2298.3022534000002</v>
      </c>
      <c r="E19" s="14">
        <f t="shared" si="0"/>
        <v>3387.1794347250002</v>
      </c>
      <c r="F19" s="15">
        <v>7372</v>
      </c>
      <c r="G19" s="14">
        <v>26915.280650000001</v>
      </c>
      <c r="H19" s="16">
        <v>217710</v>
      </c>
      <c r="I19" s="17">
        <v>7985.2455152999992</v>
      </c>
      <c r="J19" s="17">
        <v>1083.62660919375</v>
      </c>
      <c r="K19" s="17">
        <v>22907.795433700001</v>
      </c>
      <c r="L19" s="17">
        <v>31976.667558193752</v>
      </c>
    </row>
    <row r="20" spans="1:12" ht="18" x14ac:dyDescent="0.25">
      <c r="A20" s="21" t="s">
        <v>28</v>
      </c>
      <c r="B20" s="22">
        <f t="shared" ref="B20:K20" si="1">SUM(B6:B19)</f>
        <v>26950.365790099997</v>
      </c>
      <c r="C20" s="22">
        <f>SUM(C6:C19)</f>
        <v>2630.7842359400011</v>
      </c>
      <c r="D20" s="22">
        <f t="shared" si="1"/>
        <v>103665.89911740003</v>
      </c>
      <c r="E20" s="22">
        <f t="shared" si="1"/>
        <v>133247.04914344</v>
      </c>
      <c r="F20" s="23">
        <f t="shared" si="1"/>
        <v>419253</v>
      </c>
      <c r="G20" s="22">
        <f t="shared" si="1"/>
        <v>1462304.1351258003</v>
      </c>
      <c r="H20" s="23">
        <f t="shared" si="1"/>
        <v>13446792</v>
      </c>
      <c r="I20" s="22">
        <f t="shared" si="1"/>
        <v>211254.86764139999</v>
      </c>
      <c r="J20" s="22">
        <f t="shared" si="1"/>
        <v>19664.971307895004</v>
      </c>
      <c r="K20" s="22">
        <f t="shared" si="1"/>
        <v>856193.82439970004</v>
      </c>
      <c r="L20" s="22">
        <f>SUM(L6:L19)</f>
        <v>1087113.6633489947</v>
      </c>
    </row>
    <row r="21" spans="1:12" ht="18" x14ac:dyDescent="0.45">
      <c r="A21" s="24" t="s">
        <v>29</v>
      </c>
      <c r="B21" s="25"/>
      <c r="C21" s="25"/>
      <c r="D21" s="25"/>
      <c r="E21" s="25"/>
      <c r="F21" s="25"/>
      <c r="G21" s="25"/>
      <c r="H21" s="26"/>
      <c r="I21" s="27"/>
      <c r="J21" s="27"/>
      <c r="K21" s="27"/>
      <c r="L21" s="27"/>
    </row>
    <row r="22" spans="1:12" ht="18" x14ac:dyDescent="0.45">
      <c r="A22" s="13" t="s">
        <v>30</v>
      </c>
      <c r="B22" s="14">
        <v>205.27942000000002</v>
      </c>
      <c r="C22" s="14">
        <v>140.38987802000003</v>
      </c>
      <c r="D22" s="14">
        <v>8.4731699999999996</v>
      </c>
      <c r="E22" s="14">
        <f t="shared" ref="E22:E24" si="2">B22+C22+D22</f>
        <v>354.14246802000002</v>
      </c>
      <c r="F22" s="15">
        <v>21902</v>
      </c>
      <c r="G22" s="14">
        <v>40875.533609999999</v>
      </c>
      <c r="H22" s="15">
        <v>544636</v>
      </c>
      <c r="I22" s="17">
        <v>1739.7093400000001</v>
      </c>
      <c r="J22" s="17">
        <v>1049.4068215350001</v>
      </c>
      <c r="K22" s="17">
        <v>16.23939</v>
      </c>
      <c r="L22" s="17">
        <v>2805.3555515350004</v>
      </c>
    </row>
    <row r="23" spans="1:12" ht="18" x14ac:dyDescent="0.45">
      <c r="A23" s="13" t="s">
        <v>31</v>
      </c>
      <c r="B23" s="14">
        <v>224.16632999999999</v>
      </c>
      <c r="C23" s="14">
        <v>140.38987802000003</v>
      </c>
      <c r="D23" s="14">
        <v>14.99268</v>
      </c>
      <c r="E23" s="14">
        <f t="shared" si="2"/>
        <v>379.54888801999999</v>
      </c>
      <c r="F23" s="15">
        <v>12902</v>
      </c>
      <c r="G23" s="14">
        <v>21507.613373</v>
      </c>
      <c r="H23" s="15">
        <v>151632</v>
      </c>
      <c r="I23" s="17">
        <v>1581.8605200000002</v>
      </c>
      <c r="J23" s="17">
        <v>1049.4068215350001</v>
      </c>
      <c r="K23" s="17">
        <v>33.251940000000005</v>
      </c>
      <c r="L23" s="17">
        <v>2664.5192815350001</v>
      </c>
    </row>
    <row r="24" spans="1:12" ht="18" x14ac:dyDescent="0.45">
      <c r="A24" s="13" t="s">
        <v>32</v>
      </c>
      <c r="B24" s="14">
        <v>107.50243999999999</v>
      </c>
      <c r="C24" s="14">
        <v>140.38987802000003</v>
      </c>
      <c r="D24" s="14">
        <v>12.183619999999999</v>
      </c>
      <c r="E24" s="14">
        <f t="shared" si="2"/>
        <v>260.07593802000002</v>
      </c>
      <c r="F24" s="15">
        <v>12193</v>
      </c>
      <c r="G24" s="14">
        <v>17378.189419999999</v>
      </c>
      <c r="H24" s="15">
        <v>95588</v>
      </c>
      <c r="I24" s="17">
        <v>690.73397999999997</v>
      </c>
      <c r="J24" s="17">
        <v>1049.4068215350001</v>
      </c>
      <c r="K24" s="17">
        <v>36.10033</v>
      </c>
      <c r="L24" s="17">
        <v>1776.241131535</v>
      </c>
    </row>
    <row r="25" spans="1:12" ht="18" x14ac:dyDescent="0.45">
      <c r="A25" s="28" t="s">
        <v>33</v>
      </c>
      <c r="B25" s="22">
        <f>SUM(B22:B24)</f>
        <v>536.94818999999995</v>
      </c>
      <c r="C25" s="22">
        <f>SUM(C22:C24)</f>
        <v>421.16963406000008</v>
      </c>
      <c r="D25" s="22">
        <f t="shared" ref="D25:H25" si="3">SUM(D22:D24)</f>
        <v>35.649470000000001</v>
      </c>
      <c r="E25" s="22">
        <f t="shared" si="3"/>
        <v>993.76729406000004</v>
      </c>
      <c r="F25" s="23">
        <f t="shared" si="3"/>
        <v>46997</v>
      </c>
      <c r="G25" s="22">
        <f t="shared" si="3"/>
        <v>79761.336402999994</v>
      </c>
      <c r="H25" s="22">
        <f t="shared" si="3"/>
        <v>791856</v>
      </c>
      <c r="I25" s="22">
        <f>SUM(I22:I24)</f>
        <v>4012.3038400000005</v>
      </c>
      <c r="J25" s="22">
        <f>SUM(J22:J24)</f>
        <v>3148.2204646050004</v>
      </c>
      <c r="K25" s="22">
        <f>SUM(K22:K24)</f>
        <v>85.591660000000005</v>
      </c>
      <c r="L25" s="22">
        <f>SUM(L22:L24)</f>
        <v>7246.115964605</v>
      </c>
    </row>
    <row r="26" spans="1:12" ht="18" x14ac:dyDescent="0.45">
      <c r="A26" s="29" t="s">
        <v>34</v>
      </c>
      <c r="B26" s="30">
        <f>B20+B25</f>
        <v>27487.313980099996</v>
      </c>
      <c r="C26" s="30">
        <f>C20+C25</f>
        <v>3051.9538700000012</v>
      </c>
      <c r="D26" s="30">
        <f t="shared" ref="D26:H26" si="4">D20+D25</f>
        <v>103701.54858740003</v>
      </c>
      <c r="E26" s="30">
        <f t="shared" si="4"/>
        <v>134240.81643750001</v>
      </c>
      <c r="F26" s="31">
        <f t="shared" si="4"/>
        <v>466250</v>
      </c>
      <c r="G26" s="30">
        <f t="shared" si="4"/>
        <v>1542065.4715288002</v>
      </c>
      <c r="H26" s="31">
        <f t="shared" si="4"/>
        <v>14238648</v>
      </c>
      <c r="I26" s="30">
        <f>I20+I25</f>
        <v>215267.1714814</v>
      </c>
      <c r="J26" s="30">
        <f>J20+J25</f>
        <v>22813.191772500006</v>
      </c>
      <c r="K26" s="30">
        <f>K20+K25</f>
        <v>856279.41605970007</v>
      </c>
      <c r="L26" s="30">
        <f>L20+L25</f>
        <v>1094359.7793135997</v>
      </c>
    </row>
    <row r="27" spans="1:12" s="37" customFormat="1" ht="25.5" customHeight="1" x14ac:dyDescent="0.45">
      <c r="A27" s="32" t="s">
        <v>36</v>
      </c>
      <c r="B27" s="33"/>
      <c r="C27" s="34"/>
      <c r="D27" s="33"/>
      <c r="E27" s="33"/>
      <c r="F27" s="33"/>
      <c r="G27" s="33"/>
      <c r="H27" s="33"/>
      <c r="I27" s="33"/>
      <c r="J27" s="33"/>
      <c r="K27" s="33"/>
      <c r="L27" s="35"/>
    </row>
    <row r="28" spans="1:12" s="37" customFormat="1" ht="19.5" customHeight="1" x14ac:dyDescent="0.25">
      <c r="A28" s="39"/>
      <c r="B28" s="39"/>
      <c r="C28" s="39"/>
      <c r="D28" s="39"/>
      <c r="E28" s="39"/>
      <c r="F28" s="39"/>
      <c r="G28" s="39"/>
      <c r="H28" s="40"/>
      <c r="I28" s="40"/>
      <c r="J28" s="40"/>
      <c r="K28" s="35"/>
      <c r="L28" s="35"/>
    </row>
    <row r="29" spans="1:12" s="37" customFormat="1" ht="27.75" customHeight="1" x14ac:dyDescent="0.45">
      <c r="A29" s="39"/>
      <c r="B29" s="39"/>
      <c r="C29" s="41"/>
      <c r="D29" s="39"/>
      <c r="E29" s="39"/>
      <c r="G29" s="39"/>
      <c r="H29" s="40"/>
      <c r="I29" s="42" t="s">
        <v>0</v>
      </c>
      <c r="J29" s="42"/>
      <c r="K29" s="43"/>
      <c r="L29" s="35"/>
    </row>
    <row r="30" spans="1:12" s="37" customFormat="1" ht="39" customHeight="1" x14ac:dyDescent="0.45">
      <c r="A30" s="4" t="s">
        <v>37</v>
      </c>
      <c r="B30" s="4"/>
      <c r="C30" s="4"/>
      <c r="D30" s="4"/>
      <c r="E30" s="4"/>
      <c r="F30" s="4"/>
      <c r="G30" s="4"/>
      <c r="H30" s="4"/>
      <c r="I30" s="4"/>
      <c r="J30" s="2" t="s">
        <v>2</v>
      </c>
      <c r="L30" s="2"/>
    </row>
    <row r="31" spans="1:12" s="37" customFormat="1" ht="18" x14ac:dyDescent="0.25">
      <c r="A31" s="6" t="s">
        <v>3</v>
      </c>
      <c r="B31" s="8" t="s">
        <v>4</v>
      </c>
      <c r="C31" s="9"/>
      <c r="D31" s="9"/>
      <c r="E31" s="9"/>
      <c r="F31" s="10"/>
      <c r="G31" s="8" t="s">
        <v>5</v>
      </c>
      <c r="H31" s="9"/>
      <c r="I31" s="9"/>
      <c r="J31" s="10"/>
    </row>
    <row r="32" spans="1:12" s="37" customFormat="1" ht="54.75" customHeight="1" x14ac:dyDescent="0.25">
      <c r="A32" s="6"/>
      <c r="B32" s="11" t="s">
        <v>38</v>
      </c>
      <c r="C32" s="11" t="s">
        <v>8</v>
      </c>
      <c r="D32" s="11" t="s">
        <v>39</v>
      </c>
      <c r="E32" s="11" t="s">
        <v>10</v>
      </c>
      <c r="F32" s="11" t="s">
        <v>11</v>
      </c>
      <c r="G32" s="11" t="s">
        <v>12</v>
      </c>
      <c r="H32" s="11" t="s">
        <v>38</v>
      </c>
      <c r="I32" s="11" t="s">
        <v>8</v>
      </c>
      <c r="J32" s="11" t="s">
        <v>40</v>
      </c>
    </row>
    <row r="33" spans="1:12" s="37" customFormat="1" ht="18" x14ac:dyDescent="0.45">
      <c r="A33" s="13" t="s">
        <v>15</v>
      </c>
      <c r="B33" s="44">
        <v>609.14753780000001</v>
      </c>
      <c r="C33" s="44">
        <v>0</v>
      </c>
      <c r="D33" s="44">
        <v>609.14753780000001</v>
      </c>
      <c r="E33" s="45">
        <v>25231</v>
      </c>
      <c r="F33" s="44">
        <v>47228.619619999998</v>
      </c>
      <c r="G33" s="46">
        <v>897389</v>
      </c>
      <c r="H33" s="47">
        <v>5606.5215052999993</v>
      </c>
      <c r="I33" s="47">
        <v>0</v>
      </c>
      <c r="J33" s="47">
        <v>5606.5215052999993</v>
      </c>
      <c r="K33" s="48"/>
      <c r="L33" s="48"/>
    </row>
    <row r="34" spans="1:12" s="37" customFormat="1" ht="18" x14ac:dyDescent="0.45">
      <c r="A34" s="13" t="s">
        <v>16</v>
      </c>
      <c r="B34" s="44">
        <v>78.9825807</v>
      </c>
      <c r="C34" s="44">
        <v>1.0358799999999999</v>
      </c>
      <c r="D34" s="44">
        <v>80.018460700000006</v>
      </c>
      <c r="E34" s="45">
        <v>50848</v>
      </c>
      <c r="F34" s="44">
        <v>41158.939789999997</v>
      </c>
      <c r="G34" s="46">
        <v>412245</v>
      </c>
      <c r="H34" s="47">
        <v>500.02306369999997</v>
      </c>
      <c r="I34" s="47">
        <v>19.894699999999997</v>
      </c>
      <c r="J34" s="47">
        <v>519.91776370000002</v>
      </c>
      <c r="K34" s="48"/>
      <c r="L34" s="48"/>
    </row>
    <row r="35" spans="1:12" s="37" customFormat="1" ht="18" x14ac:dyDescent="0.45">
      <c r="A35" s="13" t="s">
        <v>17</v>
      </c>
      <c r="B35" s="44">
        <v>0.37119999999999997</v>
      </c>
      <c r="C35" s="44">
        <v>0</v>
      </c>
      <c r="D35" s="44">
        <v>0.37119999999999997</v>
      </c>
      <c r="E35" s="45">
        <v>44</v>
      </c>
      <c r="F35" s="44">
        <v>46.17</v>
      </c>
      <c r="G35" s="46">
        <v>845</v>
      </c>
      <c r="H35" s="47">
        <v>2.618652</v>
      </c>
      <c r="I35" s="47">
        <v>3.7499999999999999E-2</v>
      </c>
      <c r="J35" s="47">
        <v>2.6561520000000001</v>
      </c>
      <c r="K35" s="48"/>
      <c r="L35" s="48"/>
    </row>
    <row r="36" spans="1:12" s="37" customFormat="1" ht="18" x14ac:dyDescent="0.45">
      <c r="A36" s="13" t="s">
        <v>18</v>
      </c>
      <c r="B36" s="44">
        <v>103.12501150000003</v>
      </c>
      <c r="C36" s="44">
        <v>0</v>
      </c>
      <c r="D36" s="44">
        <v>103.12501150000003</v>
      </c>
      <c r="E36" s="45">
        <v>19083</v>
      </c>
      <c r="F36" s="44">
        <v>21483.835794300005</v>
      </c>
      <c r="G36" s="46">
        <v>232086</v>
      </c>
      <c r="H36" s="47">
        <v>730.58049570000003</v>
      </c>
      <c r="I36" s="47">
        <v>0</v>
      </c>
      <c r="J36" s="47">
        <v>730.58049570000003</v>
      </c>
      <c r="K36" s="48"/>
      <c r="L36" s="48"/>
    </row>
    <row r="37" spans="1:12" s="37" customFormat="1" ht="18" x14ac:dyDescent="0.45">
      <c r="A37" s="13" t="s">
        <v>19</v>
      </c>
      <c r="B37" s="44">
        <v>5.0699999999999999E-3</v>
      </c>
      <c r="C37" s="44">
        <v>5.2182000000000004</v>
      </c>
      <c r="D37" s="44">
        <v>5.2232700000000003</v>
      </c>
      <c r="E37" s="45">
        <v>4</v>
      </c>
      <c r="F37" s="44">
        <v>0.2</v>
      </c>
      <c r="G37" s="46">
        <v>2427</v>
      </c>
      <c r="H37" s="47">
        <v>10.88917</v>
      </c>
      <c r="I37" s="47">
        <v>31.977729999999998</v>
      </c>
      <c r="J37" s="47">
        <v>42.866900000000001</v>
      </c>
      <c r="K37" s="48"/>
      <c r="L37" s="48"/>
    </row>
    <row r="38" spans="1:12" s="37" customFormat="1" ht="18" x14ac:dyDescent="0.45">
      <c r="A38" s="13" t="s">
        <v>21</v>
      </c>
      <c r="B38" s="44">
        <v>57.565463599999994</v>
      </c>
      <c r="C38" s="44">
        <v>6.2700000000000006E-2</v>
      </c>
      <c r="D38" s="44">
        <v>57.628163599999993</v>
      </c>
      <c r="E38" s="45">
        <v>6108</v>
      </c>
      <c r="F38" s="44">
        <v>14799.19</v>
      </c>
      <c r="G38" s="46">
        <v>5345</v>
      </c>
      <c r="H38" s="47">
        <v>83.431673599999982</v>
      </c>
      <c r="I38" s="47">
        <v>0.40137999999999996</v>
      </c>
      <c r="J38" s="47">
        <v>83.8330536</v>
      </c>
      <c r="K38" s="48"/>
      <c r="L38" s="48"/>
    </row>
    <row r="39" spans="1:12" s="37" customFormat="1" ht="18" x14ac:dyDescent="0.45">
      <c r="A39" s="13" t="s">
        <v>41</v>
      </c>
      <c r="B39" s="44">
        <v>0.49719999999999998</v>
      </c>
      <c r="C39" s="44">
        <v>6.6459599999999996</v>
      </c>
      <c r="D39" s="44">
        <v>7.14316</v>
      </c>
      <c r="E39" s="45">
        <v>8</v>
      </c>
      <c r="F39" s="44">
        <v>7.984</v>
      </c>
      <c r="G39" s="46">
        <v>2869</v>
      </c>
      <c r="H39" s="47">
        <v>5.8483700000000001</v>
      </c>
      <c r="I39" s="47">
        <v>71.048520000000011</v>
      </c>
      <c r="J39" s="47">
        <v>76.896889999999985</v>
      </c>
      <c r="K39" s="48"/>
      <c r="L39" s="48"/>
    </row>
    <row r="40" spans="1:12" s="37" customFormat="1" ht="18" x14ac:dyDescent="0.45">
      <c r="A40" s="13" t="s">
        <v>23</v>
      </c>
      <c r="B40" s="44">
        <v>394.65649999999999</v>
      </c>
      <c r="C40" s="44">
        <v>0</v>
      </c>
      <c r="D40" s="44">
        <v>394.65649999999999</v>
      </c>
      <c r="E40" s="45">
        <v>48318</v>
      </c>
      <c r="F40" s="44">
        <v>131992.73526749999</v>
      </c>
      <c r="G40" s="46">
        <v>757632</v>
      </c>
      <c r="H40" s="47">
        <v>2833.5218233999999</v>
      </c>
      <c r="I40" s="47">
        <v>0</v>
      </c>
      <c r="J40" s="47">
        <v>2833.5218233999999</v>
      </c>
      <c r="K40" s="48"/>
      <c r="L40" s="48"/>
    </row>
    <row r="41" spans="1:12" s="37" customFormat="1" ht="18" x14ac:dyDescent="0.45">
      <c r="A41" s="13" t="s">
        <v>24</v>
      </c>
      <c r="B41" s="44">
        <v>198.02314880000003</v>
      </c>
      <c r="C41" s="44">
        <v>0</v>
      </c>
      <c r="D41" s="44">
        <v>198.02314880000003</v>
      </c>
      <c r="E41" s="45">
        <v>23408</v>
      </c>
      <c r="F41" s="44">
        <v>45265.025170000001</v>
      </c>
      <c r="G41" s="46">
        <v>348526</v>
      </c>
      <c r="H41" s="47">
        <v>1464.9100969000001</v>
      </c>
      <c r="I41" s="47">
        <v>0</v>
      </c>
      <c r="J41" s="47">
        <v>1464.9100969000001</v>
      </c>
      <c r="K41" s="48"/>
      <c r="L41" s="48"/>
    </row>
    <row r="42" spans="1:12" s="37" customFormat="1" ht="18" x14ac:dyDescent="0.45">
      <c r="A42" s="13" t="s">
        <v>25</v>
      </c>
      <c r="B42" s="44">
        <v>215.41453000000001</v>
      </c>
      <c r="C42" s="44">
        <v>0</v>
      </c>
      <c r="D42" s="44">
        <v>215.41453000000001</v>
      </c>
      <c r="E42" s="45">
        <v>21785</v>
      </c>
      <c r="F42" s="44">
        <v>66654.119219999993</v>
      </c>
      <c r="G42" s="46">
        <v>493475</v>
      </c>
      <c r="H42" s="47">
        <v>1829.0253699999998</v>
      </c>
      <c r="I42" s="47">
        <v>0</v>
      </c>
      <c r="J42" s="47">
        <v>1829.0253699999998</v>
      </c>
      <c r="K42" s="48"/>
      <c r="L42" s="48"/>
    </row>
    <row r="43" spans="1:12" s="37" customFormat="1" ht="18" x14ac:dyDescent="0.45">
      <c r="A43" s="13" t="s">
        <v>26</v>
      </c>
      <c r="B43" s="44">
        <v>0</v>
      </c>
      <c r="C43" s="44">
        <v>0</v>
      </c>
      <c r="D43" s="44">
        <v>0</v>
      </c>
      <c r="E43" s="45"/>
      <c r="F43" s="44">
        <v>0</v>
      </c>
      <c r="G43" s="46">
        <v>135</v>
      </c>
      <c r="H43" s="47">
        <v>0</v>
      </c>
      <c r="I43" s="47">
        <v>0.11660000000000001</v>
      </c>
      <c r="J43" s="47">
        <v>0.11660000000000001</v>
      </c>
      <c r="K43" s="48"/>
      <c r="L43" s="48"/>
    </row>
    <row r="44" spans="1:12" s="37" customFormat="1" ht="18" x14ac:dyDescent="0.45">
      <c r="A44" s="13" t="s">
        <v>27</v>
      </c>
      <c r="B44" s="44">
        <v>60.639882500000006</v>
      </c>
      <c r="C44" s="44">
        <v>0</v>
      </c>
      <c r="D44" s="44">
        <v>60.639882500000006</v>
      </c>
      <c r="E44" s="45">
        <v>5528</v>
      </c>
      <c r="F44" s="44">
        <v>11302.93065</v>
      </c>
      <c r="G44" s="46">
        <v>102959</v>
      </c>
      <c r="H44" s="47">
        <v>511.13768529999993</v>
      </c>
      <c r="I44" s="47">
        <v>0</v>
      </c>
      <c r="J44" s="47">
        <v>511.13768529999993</v>
      </c>
      <c r="K44" s="48"/>
      <c r="L44" s="48"/>
    </row>
    <row r="45" spans="1:12" s="37" customFormat="1" ht="18" x14ac:dyDescent="0.45">
      <c r="A45" s="24" t="s">
        <v>29</v>
      </c>
      <c r="B45" s="49"/>
      <c r="C45" s="49"/>
      <c r="D45" s="49"/>
      <c r="E45" s="49"/>
      <c r="F45" s="49"/>
      <c r="G45" s="49"/>
      <c r="H45" s="49"/>
      <c r="I45" s="49"/>
      <c r="J45" s="49"/>
      <c r="K45" s="48"/>
      <c r="L45" s="48"/>
    </row>
    <row r="46" spans="1:12" s="37" customFormat="1" ht="18" x14ac:dyDescent="0.45">
      <c r="A46" s="13" t="s">
        <v>30</v>
      </c>
      <c r="B46" s="44">
        <v>205.27942000000002</v>
      </c>
      <c r="C46" s="44">
        <v>8.4731699999999996</v>
      </c>
      <c r="D46" s="44">
        <v>213.75259000000003</v>
      </c>
      <c r="E46" s="45">
        <v>21736</v>
      </c>
      <c r="F46" s="45">
        <v>34295.533609999999</v>
      </c>
      <c r="G46" s="45">
        <v>543978</v>
      </c>
      <c r="H46" s="47">
        <v>1739.7093400000001</v>
      </c>
      <c r="I46" s="47">
        <v>16.23939</v>
      </c>
      <c r="J46" s="47">
        <v>1755.9487300000001</v>
      </c>
      <c r="K46" s="48"/>
      <c r="L46" s="48"/>
    </row>
    <row r="47" spans="1:12" s="37" customFormat="1" ht="18" x14ac:dyDescent="0.45">
      <c r="A47" s="13" t="s">
        <v>31</v>
      </c>
      <c r="B47" s="44">
        <v>224.16632999999999</v>
      </c>
      <c r="C47" s="44">
        <v>14.99268</v>
      </c>
      <c r="D47" s="44">
        <v>239.15900999999999</v>
      </c>
      <c r="E47" s="45">
        <v>12888</v>
      </c>
      <c r="F47" s="45">
        <v>20497.613373</v>
      </c>
      <c r="G47" s="45">
        <v>151531</v>
      </c>
      <c r="H47" s="47">
        <v>1581.8605200000002</v>
      </c>
      <c r="I47" s="47">
        <v>33.251940000000005</v>
      </c>
      <c r="J47" s="47">
        <v>1615.1124600000001</v>
      </c>
      <c r="K47" s="48"/>
      <c r="L47" s="48"/>
    </row>
    <row r="48" spans="1:12" s="37" customFormat="1" ht="18" x14ac:dyDescent="0.45">
      <c r="A48" s="13" t="s">
        <v>32</v>
      </c>
      <c r="B48" s="44">
        <v>107.50243999999999</v>
      </c>
      <c r="C48" s="44">
        <v>12.183619999999999</v>
      </c>
      <c r="D48" s="44">
        <v>119.68606</v>
      </c>
      <c r="E48" s="45">
        <v>11939</v>
      </c>
      <c r="F48" s="45">
        <v>14838.189419999999</v>
      </c>
      <c r="G48" s="45">
        <v>94907</v>
      </c>
      <c r="H48" s="47">
        <v>690.73397999999997</v>
      </c>
      <c r="I48" s="47">
        <v>36.10033</v>
      </c>
      <c r="J48" s="47">
        <v>726.83430999999996</v>
      </c>
      <c r="K48" s="48"/>
      <c r="L48" s="48"/>
    </row>
    <row r="49" spans="1:12" s="37" customFormat="1" ht="18" x14ac:dyDescent="0.45">
      <c r="A49" s="13" t="s">
        <v>35</v>
      </c>
      <c r="B49" s="50">
        <f>SUM(B33:B48)</f>
        <v>2255.3763149000006</v>
      </c>
      <c r="C49" s="50">
        <f>SUM(C33:C48)</f>
        <v>48.612209999999997</v>
      </c>
      <c r="D49" s="50">
        <f t="shared" ref="D49:F49" si="5">SUM(D33:D48)</f>
        <v>2303.9885248999999</v>
      </c>
      <c r="E49" s="51">
        <f t="shared" si="5"/>
        <v>246928</v>
      </c>
      <c r="F49" s="50">
        <f t="shared" si="5"/>
        <v>449571.08591479994</v>
      </c>
      <c r="G49" s="51">
        <f>SUM(G33:G48)</f>
        <v>4046349</v>
      </c>
      <c r="H49" s="50">
        <f t="shared" ref="H49" si="6">SUM(H33:H48)</f>
        <v>17590.811745899999</v>
      </c>
      <c r="I49" s="50">
        <f>SUM(I33:I48)</f>
        <v>209.06808999999998</v>
      </c>
      <c r="J49" s="50">
        <f>SUM(J33:J48)</f>
        <v>17799.879835899996</v>
      </c>
      <c r="L49" s="48"/>
    </row>
    <row r="50" spans="1:12" s="37" customFormat="1" ht="18" customHeight="1" x14ac:dyDescent="0.45">
      <c r="A50" s="33"/>
      <c r="B50" s="33"/>
      <c r="C50" s="33"/>
      <c r="D50" s="52"/>
      <c r="E50" s="33"/>
      <c r="F50" s="33"/>
      <c r="G50" s="33"/>
      <c r="H50" s="52"/>
      <c r="I50" s="52"/>
      <c r="J50" s="52"/>
      <c r="K50" s="52"/>
      <c r="L50" s="53"/>
    </row>
    <row r="51" spans="1:12" s="37" customFormat="1" ht="18" x14ac:dyDescent="0.45">
      <c r="A51" s="54"/>
      <c r="B51" s="54"/>
      <c r="C51" s="54"/>
      <c r="D51" s="52"/>
      <c r="E51" s="54"/>
      <c r="F51" s="54"/>
      <c r="G51" s="54"/>
      <c r="H51" s="52"/>
      <c r="I51" s="52"/>
      <c r="J51" s="52"/>
      <c r="K51" s="52"/>
      <c r="L51" s="53"/>
    </row>
    <row r="52" spans="1:12" s="37" customFormat="1" ht="18" x14ac:dyDescent="0.45">
      <c r="A52" s="32"/>
      <c r="B52" s="53"/>
      <c r="C52" s="53"/>
      <c r="D52" s="52"/>
      <c r="E52" s="53"/>
      <c r="F52" s="55"/>
      <c r="G52" s="53"/>
      <c r="H52" s="52"/>
      <c r="I52" s="52"/>
      <c r="J52" s="52"/>
      <c r="K52" s="52"/>
      <c r="L52" s="53"/>
    </row>
    <row r="53" spans="1:12" s="37" customFormat="1" ht="18" x14ac:dyDescent="0.45">
      <c r="A53" s="32"/>
      <c r="B53" s="53"/>
      <c r="C53" s="53"/>
      <c r="D53" s="53"/>
      <c r="E53" s="53"/>
      <c r="F53" s="55"/>
      <c r="G53" s="53"/>
      <c r="H53" s="52"/>
      <c r="I53" s="52"/>
      <c r="J53" s="52"/>
      <c r="K53" s="53"/>
      <c r="L53" s="53"/>
    </row>
    <row r="54" spans="1:12" s="37" customFormat="1" ht="18" x14ac:dyDescent="0.45">
      <c r="A54" s="32"/>
      <c r="B54" s="53"/>
      <c r="C54" s="53"/>
      <c r="D54" s="53"/>
      <c r="E54" s="53"/>
      <c r="F54" s="55"/>
      <c r="G54" s="53"/>
      <c r="H54" s="55"/>
      <c r="I54" s="53"/>
      <c r="J54" s="53"/>
      <c r="K54" s="53"/>
      <c r="L54" s="53"/>
    </row>
    <row r="55" spans="1:12" s="37" customFormat="1" ht="18" x14ac:dyDescent="0.45">
      <c r="A55" s="32"/>
      <c r="B55" s="53"/>
      <c r="C55" s="53"/>
      <c r="D55" s="53"/>
      <c r="E55" s="53"/>
      <c r="F55" s="55"/>
      <c r="G55" s="53"/>
      <c r="H55" s="55"/>
      <c r="I55" s="53"/>
      <c r="J55" s="53"/>
      <c r="K55" s="53"/>
      <c r="L55" s="53"/>
    </row>
    <row r="56" spans="1:12" s="37" customFormat="1" ht="18" x14ac:dyDescent="0.45">
      <c r="A56" s="32"/>
      <c r="B56" s="53"/>
      <c r="C56" s="53"/>
      <c r="D56" s="53"/>
      <c r="E56" s="53"/>
      <c r="F56" s="55"/>
      <c r="G56" s="53"/>
      <c r="H56" s="55"/>
      <c r="I56" s="53"/>
      <c r="J56" s="53"/>
      <c r="K56" s="53"/>
      <c r="L56" s="53"/>
    </row>
    <row r="57" spans="1:12" s="37" customFormat="1" ht="18" x14ac:dyDescent="0.45">
      <c r="A57" s="32"/>
      <c r="B57" s="53"/>
      <c r="C57" s="53"/>
      <c r="D57" s="53"/>
      <c r="E57" s="53"/>
      <c r="F57" s="55"/>
      <c r="G57" s="53"/>
      <c r="H57" s="55"/>
      <c r="I57" s="53"/>
      <c r="J57" s="53"/>
      <c r="K57" s="53"/>
      <c r="L57" s="53"/>
    </row>
    <row r="58" spans="1:12" s="37" customFormat="1" ht="18" x14ac:dyDescent="0.45">
      <c r="A58" s="32"/>
      <c r="B58" s="53"/>
      <c r="C58" s="53"/>
      <c r="D58" s="53"/>
      <c r="E58" s="53"/>
      <c r="F58" s="55"/>
      <c r="G58" s="53"/>
      <c r="H58" s="55"/>
      <c r="I58" s="53"/>
      <c r="J58" s="53"/>
      <c r="K58" s="53"/>
      <c r="L58" s="53"/>
    </row>
    <row r="59" spans="1:12" s="37" customFormat="1" ht="18" x14ac:dyDescent="0.45">
      <c r="A59" s="32"/>
      <c r="B59" s="53"/>
      <c r="C59" s="53"/>
      <c r="D59" s="53"/>
      <c r="E59" s="53"/>
      <c r="F59" s="55"/>
      <c r="G59" s="53"/>
      <c r="H59" s="55"/>
      <c r="I59" s="53"/>
      <c r="J59" s="53"/>
      <c r="K59" s="53"/>
      <c r="L59" s="53"/>
    </row>
    <row r="60" spans="1:12" s="37" customFormat="1" ht="18" x14ac:dyDescent="0.45">
      <c r="A60" s="32"/>
      <c r="B60" s="53"/>
      <c r="C60" s="53"/>
      <c r="D60" s="53"/>
      <c r="E60" s="53"/>
      <c r="F60" s="55"/>
      <c r="G60" s="53"/>
      <c r="H60" s="55"/>
      <c r="I60" s="53"/>
      <c r="J60" s="53"/>
      <c r="K60" s="53"/>
      <c r="L60" s="53"/>
    </row>
    <row r="61" spans="1:12" s="37" customFormat="1" ht="18" x14ac:dyDescent="0.45">
      <c r="A61" s="32"/>
      <c r="B61" s="53"/>
      <c r="C61" s="53"/>
      <c r="D61" s="53"/>
      <c r="E61" s="53"/>
      <c r="F61" s="55"/>
      <c r="G61" s="53"/>
      <c r="H61" s="55"/>
      <c r="I61" s="53"/>
      <c r="J61" s="53"/>
      <c r="K61" s="53"/>
      <c r="L61" s="53"/>
    </row>
    <row r="62" spans="1:12" s="37" customFormat="1" ht="18" x14ac:dyDescent="0.45">
      <c r="A62" s="32"/>
      <c r="B62" s="53"/>
      <c r="C62" s="53"/>
      <c r="D62" s="53"/>
      <c r="E62" s="53"/>
      <c r="F62" s="55"/>
      <c r="G62" s="53"/>
      <c r="H62" s="55"/>
      <c r="I62" s="53"/>
      <c r="J62" s="53"/>
      <c r="K62" s="53"/>
      <c r="L62" s="53"/>
    </row>
    <row r="63" spans="1:12" s="37" customFormat="1" ht="18" x14ac:dyDescent="0.45">
      <c r="A63" s="32"/>
      <c r="B63" s="53"/>
      <c r="C63" s="53"/>
      <c r="D63" s="53"/>
      <c r="E63" s="53"/>
      <c r="F63" s="55"/>
      <c r="G63" s="53"/>
      <c r="H63" s="55"/>
      <c r="I63" s="53"/>
      <c r="J63" s="53"/>
      <c r="K63" s="53"/>
      <c r="L63" s="53"/>
    </row>
    <row r="64" spans="1:12" s="37" customFormat="1" ht="16.5" customHeight="1" x14ac:dyDescent="0.45">
      <c r="A64" s="39"/>
      <c r="B64" s="39"/>
      <c r="C64" s="39"/>
      <c r="D64" s="39"/>
      <c r="F64" s="43" t="s">
        <v>0</v>
      </c>
      <c r="G64" s="2"/>
      <c r="H64" s="40"/>
      <c r="I64" s="40"/>
      <c r="J64" s="40"/>
      <c r="K64" s="35"/>
      <c r="L64" s="35"/>
    </row>
    <row r="65" spans="1:12" ht="26.25" customHeight="1" x14ac:dyDescent="0.25">
      <c r="A65" s="56" t="s">
        <v>42</v>
      </c>
      <c r="B65" s="56"/>
      <c r="C65" s="56"/>
      <c r="D65" s="56"/>
      <c r="E65" s="56"/>
      <c r="F65" s="56"/>
      <c r="G65" s="57"/>
      <c r="H65" s="58"/>
      <c r="I65" s="58"/>
      <c r="J65" s="58"/>
      <c r="K65" s="38"/>
      <c r="L65" s="38"/>
    </row>
    <row r="66" spans="1:12" ht="16.5" customHeight="1" x14ac:dyDescent="0.45">
      <c r="A66" s="59"/>
      <c r="B66" s="59"/>
      <c r="C66" s="59"/>
      <c r="D66" s="59"/>
      <c r="F66" s="2" t="s">
        <v>2</v>
      </c>
      <c r="G66" s="57"/>
      <c r="H66" s="58"/>
      <c r="I66" s="58"/>
      <c r="J66" s="58"/>
      <c r="K66" s="38"/>
      <c r="L66" s="38"/>
    </row>
    <row r="67" spans="1:12" ht="21.75" customHeight="1" x14ac:dyDescent="0.3">
      <c r="A67" s="6" t="s">
        <v>3</v>
      </c>
      <c r="B67" s="60" t="s">
        <v>4</v>
      </c>
      <c r="C67" s="61"/>
      <c r="D67" s="62"/>
      <c r="E67" s="60" t="s">
        <v>43</v>
      </c>
      <c r="F67" s="62"/>
      <c r="H67" s="36"/>
      <c r="I67" s="36"/>
      <c r="J67" s="36"/>
      <c r="K67" s="36"/>
      <c r="L67" s="63"/>
    </row>
    <row r="68" spans="1:12" ht="30" customHeight="1" x14ac:dyDescent="0.25">
      <c r="A68" s="6"/>
      <c r="B68" s="11" t="s">
        <v>10</v>
      </c>
      <c r="C68" s="11" t="s">
        <v>44</v>
      </c>
      <c r="D68" s="11" t="s">
        <v>11</v>
      </c>
      <c r="E68" s="11" t="s">
        <v>12</v>
      </c>
      <c r="F68" s="11" t="s">
        <v>44</v>
      </c>
      <c r="I68" s="64"/>
      <c r="J68" s="64"/>
      <c r="K68" s="65"/>
      <c r="L68" s="66"/>
    </row>
    <row r="69" spans="1:12" ht="18" x14ac:dyDescent="0.45">
      <c r="A69" s="13" t="s">
        <v>15</v>
      </c>
      <c r="B69" s="67">
        <v>2687</v>
      </c>
      <c r="C69" s="68">
        <v>113.94503</v>
      </c>
      <c r="D69" s="68">
        <v>26870</v>
      </c>
      <c r="E69" s="67">
        <v>130351</v>
      </c>
      <c r="F69" s="68">
        <v>1428.20263</v>
      </c>
      <c r="G69" s="18"/>
      <c r="H69" s="69"/>
      <c r="I69" s="69"/>
      <c r="J69" s="69"/>
      <c r="K69" s="70"/>
      <c r="L69" s="71"/>
    </row>
    <row r="70" spans="1:12" ht="18" x14ac:dyDescent="0.45">
      <c r="A70" s="13" t="s">
        <v>16</v>
      </c>
      <c r="B70" s="67">
        <v>2480</v>
      </c>
      <c r="C70" s="68">
        <v>106.7483</v>
      </c>
      <c r="D70" s="68">
        <v>24800</v>
      </c>
      <c r="E70" s="67">
        <v>568234</v>
      </c>
      <c r="F70" s="68">
        <v>1720.3518799999999</v>
      </c>
      <c r="G70" s="18"/>
      <c r="H70" s="69"/>
      <c r="I70" s="69"/>
      <c r="J70" s="69"/>
      <c r="K70" s="70"/>
      <c r="L70" s="71"/>
    </row>
    <row r="71" spans="1:12" ht="18" x14ac:dyDescent="0.45">
      <c r="A71" s="13" t="s">
        <v>19</v>
      </c>
      <c r="B71" s="67">
        <v>27025</v>
      </c>
      <c r="C71" s="68">
        <v>1190.12997</v>
      </c>
      <c r="D71" s="68">
        <v>270250</v>
      </c>
      <c r="E71" s="67">
        <v>209755</v>
      </c>
      <c r="F71" s="68">
        <v>5689.5451700000003</v>
      </c>
      <c r="G71" s="18"/>
      <c r="H71" s="69"/>
      <c r="I71" s="69"/>
      <c r="J71" s="69"/>
      <c r="K71" s="72"/>
      <c r="L71" s="71"/>
    </row>
    <row r="72" spans="1:12" ht="18" x14ac:dyDescent="0.45">
      <c r="A72" s="13" t="s">
        <v>20</v>
      </c>
      <c r="B72" s="67">
        <v>6195</v>
      </c>
      <c r="C72" s="68">
        <v>252.54219000000001</v>
      </c>
      <c r="D72" s="68">
        <v>61950</v>
      </c>
      <c r="E72" s="67">
        <v>234544</v>
      </c>
      <c r="F72" s="68">
        <v>1552.10961</v>
      </c>
      <c r="G72" s="18"/>
      <c r="H72" s="69"/>
      <c r="I72" s="69"/>
      <c r="J72" s="69"/>
      <c r="K72" s="70"/>
      <c r="L72" s="69"/>
    </row>
    <row r="73" spans="1:12" ht="18" x14ac:dyDescent="0.45">
      <c r="A73" s="13" t="s">
        <v>21</v>
      </c>
      <c r="B73" s="67">
        <v>23329</v>
      </c>
      <c r="C73" s="68">
        <v>976.75662999999997</v>
      </c>
      <c r="D73" s="68">
        <v>233290</v>
      </c>
      <c r="E73" s="67">
        <v>870029</v>
      </c>
      <c r="F73" s="68">
        <v>8898.5253499999981</v>
      </c>
      <c r="G73" s="18"/>
      <c r="H73" s="69"/>
      <c r="I73" s="69"/>
      <c r="J73" s="69"/>
      <c r="K73" s="73"/>
      <c r="L73" s="74"/>
    </row>
    <row r="74" spans="1:12" ht="18" x14ac:dyDescent="0.45">
      <c r="A74" s="13" t="s">
        <v>22</v>
      </c>
      <c r="B74" s="67">
        <v>1790</v>
      </c>
      <c r="C74" s="68">
        <v>73.264110000000002</v>
      </c>
      <c r="D74" s="68">
        <v>17908.5</v>
      </c>
      <c r="E74" s="67">
        <v>73366</v>
      </c>
      <c r="F74" s="68">
        <v>790.2037499999999</v>
      </c>
      <c r="G74" s="18"/>
      <c r="H74" s="69"/>
      <c r="I74" s="69"/>
      <c r="J74" s="69"/>
      <c r="K74" s="73"/>
      <c r="L74" s="69"/>
    </row>
    <row r="75" spans="1:12" ht="18" x14ac:dyDescent="0.45">
      <c r="A75" s="13" t="s">
        <v>23</v>
      </c>
      <c r="B75" s="67">
        <v>2541</v>
      </c>
      <c r="C75" s="68">
        <v>105.66858999999999</v>
      </c>
      <c r="D75" s="68">
        <v>25410</v>
      </c>
      <c r="E75" s="67">
        <v>74374</v>
      </c>
      <c r="F75" s="68">
        <v>678.14089889999991</v>
      </c>
      <c r="G75" s="18"/>
      <c r="H75" s="69"/>
      <c r="I75" s="69"/>
      <c r="J75" s="69"/>
      <c r="K75" s="71"/>
      <c r="L75" s="63"/>
    </row>
    <row r="76" spans="1:12" ht="18" x14ac:dyDescent="0.45">
      <c r="A76" s="13" t="s">
        <v>24</v>
      </c>
      <c r="B76" s="67">
        <v>773</v>
      </c>
      <c r="C76" s="68">
        <v>33.329720000000002</v>
      </c>
      <c r="D76" s="68">
        <v>7730</v>
      </c>
      <c r="E76" s="67">
        <v>129092</v>
      </c>
      <c r="F76" s="68">
        <v>757.92916000000002</v>
      </c>
      <c r="G76" s="18"/>
      <c r="H76" s="69"/>
      <c r="I76" s="69"/>
      <c r="J76" s="69"/>
      <c r="K76" s="71"/>
      <c r="L76" s="63"/>
    </row>
    <row r="77" spans="1:12" ht="18" x14ac:dyDescent="0.45">
      <c r="A77" s="13" t="s">
        <v>25</v>
      </c>
      <c r="B77" s="67">
        <v>3794</v>
      </c>
      <c r="C77" s="68">
        <v>151.27367000000001</v>
      </c>
      <c r="D77" s="68">
        <v>37940</v>
      </c>
      <c r="E77" s="67">
        <v>137062</v>
      </c>
      <c r="F77" s="68">
        <v>1150.5887299999999</v>
      </c>
      <c r="G77" s="18"/>
      <c r="H77" s="69"/>
      <c r="I77" s="69"/>
      <c r="J77" s="69"/>
      <c r="K77" s="71"/>
      <c r="L77" s="63"/>
    </row>
    <row r="78" spans="1:12" ht="18" x14ac:dyDescent="0.45">
      <c r="A78" s="13" t="s">
        <v>26</v>
      </c>
      <c r="B78" s="67">
        <v>198</v>
      </c>
      <c r="C78" s="68">
        <v>8.6943199999999994</v>
      </c>
      <c r="D78" s="68">
        <v>2970</v>
      </c>
      <c r="E78" s="67">
        <v>957</v>
      </c>
      <c r="F78" s="68">
        <v>41.11392</v>
      </c>
      <c r="G78" s="18"/>
      <c r="H78" s="69"/>
      <c r="I78" s="69"/>
      <c r="J78" s="69"/>
      <c r="K78" s="71"/>
      <c r="L78" s="63"/>
    </row>
    <row r="79" spans="1:12" ht="18" x14ac:dyDescent="0.45">
      <c r="A79" s="13" t="s">
        <v>27</v>
      </c>
      <c r="B79" s="67">
        <v>490</v>
      </c>
      <c r="C79" s="68">
        <v>21.021450000000002</v>
      </c>
      <c r="D79" s="68">
        <v>4900</v>
      </c>
      <c r="E79" s="67">
        <v>7017</v>
      </c>
      <c r="F79" s="68">
        <v>44.190443600000002</v>
      </c>
      <c r="G79" s="18"/>
      <c r="H79" s="69"/>
      <c r="I79" s="69"/>
      <c r="J79" s="69"/>
      <c r="K79" s="71"/>
      <c r="L79" s="63"/>
    </row>
    <row r="80" spans="1:12" ht="18" x14ac:dyDescent="0.45">
      <c r="A80" s="13" t="s">
        <v>30</v>
      </c>
      <c r="B80" s="67">
        <v>166</v>
      </c>
      <c r="C80" s="68">
        <v>7.2570600000000001</v>
      </c>
      <c r="D80" s="68">
        <v>6580</v>
      </c>
      <c r="E80" s="67">
        <v>658</v>
      </c>
      <c r="F80" s="68">
        <v>28.843630000000001</v>
      </c>
      <c r="G80" s="18"/>
      <c r="H80" s="69"/>
      <c r="I80" s="69"/>
      <c r="J80" s="69"/>
      <c r="K80" s="71"/>
      <c r="L80" s="63"/>
    </row>
    <row r="81" spans="1:12" ht="18" x14ac:dyDescent="0.45">
      <c r="A81" s="13" t="s">
        <v>31</v>
      </c>
      <c r="B81" s="67">
        <v>14</v>
      </c>
      <c r="C81" s="68">
        <v>0.63836000000000004</v>
      </c>
      <c r="D81" s="68">
        <v>1010</v>
      </c>
      <c r="E81" s="67">
        <v>101</v>
      </c>
      <c r="F81" s="68">
        <v>4.5053099999999997</v>
      </c>
      <c r="G81" s="18"/>
      <c r="H81" s="69"/>
      <c r="I81" s="69"/>
      <c r="J81" s="69"/>
      <c r="K81" s="71"/>
      <c r="L81" s="63"/>
    </row>
    <row r="82" spans="1:12" ht="18" x14ac:dyDescent="0.45">
      <c r="A82" s="13" t="s">
        <v>32</v>
      </c>
      <c r="B82" s="67">
        <v>254</v>
      </c>
      <c r="C82" s="68">
        <v>10.684469999999999</v>
      </c>
      <c r="D82" s="68">
        <v>2540</v>
      </c>
      <c r="E82" s="67">
        <v>681</v>
      </c>
      <c r="F82" s="68">
        <v>28.941289999999995</v>
      </c>
      <c r="G82" s="18"/>
      <c r="H82" s="69"/>
      <c r="I82" s="69"/>
      <c r="J82" s="69"/>
      <c r="K82" s="71"/>
      <c r="L82" s="63"/>
    </row>
    <row r="83" spans="1:12" ht="18" x14ac:dyDescent="0.45">
      <c r="A83" s="13" t="s">
        <v>35</v>
      </c>
      <c r="B83" s="51">
        <f>SUM(B69:B82)</f>
        <v>71736</v>
      </c>
      <c r="C83" s="50">
        <f t="shared" ref="C83:F83" si="7">SUM(C69:C82)</f>
        <v>3051.9538700000007</v>
      </c>
      <c r="D83" s="50">
        <f t="shared" si="7"/>
        <v>724148.5</v>
      </c>
      <c r="E83" s="51">
        <f t="shared" si="7"/>
        <v>2436221</v>
      </c>
      <c r="F83" s="50">
        <f t="shared" si="7"/>
        <v>22813.191772499995</v>
      </c>
      <c r="H83" s="75"/>
      <c r="I83" s="75"/>
      <c r="J83" s="75"/>
      <c r="K83" s="76"/>
    </row>
    <row r="84" spans="1:12" ht="17.25" x14ac:dyDescent="0.25">
      <c r="A84" s="77"/>
      <c r="B84" s="77"/>
      <c r="C84" s="77"/>
      <c r="D84" s="77"/>
      <c r="E84" s="77"/>
      <c r="F84" s="77"/>
      <c r="G84" s="78"/>
      <c r="H84" s="79"/>
      <c r="I84" s="38"/>
      <c r="J84" s="38"/>
      <c r="K84" s="38"/>
      <c r="L84" s="38"/>
    </row>
    <row r="85" spans="1:12" ht="21.75" customHeight="1" x14ac:dyDescent="0.25"/>
    <row r="88" spans="1:12" ht="17.25" x14ac:dyDescent="0.25">
      <c r="J88" s="3" t="s">
        <v>0</v>
      </c>
      <c r="K88" s="3"/>
      <c r="L88" s="3"/>
    </row>
    <row r="89" spans="1:12" ht="24" x14ac:dyDescent="0.6">
      <c r="A89" s="80" t="s">
        <v>45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1"/>
    </row>
    <row r="90" spans="1:12" ht="51.75" x14ac:dyDescent="0.25">
      <c r="A90" s="82" t="s">
        <v>46</v>
      </c>
      <c r="B90" s="83" t="s">
        <v>47</v>
      </c>
      <c r="C90" s="83" t="s">
        <v>48</v>
      </c>
      <c r="D90" s="83" t="s">
        <v>49</v>
      </c>
      <c r="E90" s="83" t="s">
        <v>50</v>
      </c>
      <c r="F90" s="83" t="s">
        <v>51</v>
      </c>
      <c r="G90" s="83" t="s">
        <v>52</v>
      </c>
      <c r="H90" s="83" t="s">
        <v>53</v>
      </c>
      <c r="I90" s="83" t="s">
        <v>54</v>
      </c>
      <c r="J90" s="83" t="s">
        <v>55</v>
      </c>
      <c r="K90" s="83" t="s">
        <v>56</v>
      </c>
      <c r="L90" s="84" t="s">
        <v>35</v>
      </c>
    </row>
    <row r="91" spans="1:12" ht="18" x14ac:dyDescent="0.45">
      <c r="A91" s="85" t="s">
        <v>57</v>
      </c>
      <c r="B91" s="86">
        <v>264984</v>
      </c>
      <c r="C91" s="86">
        <v>78573</v>
      </c>
      <c r="D91" s="86">
        <v>64964</v>
      </c>
      <c r="E91" s="86">
        <v>160007</v>
      </c>
      <c r="F91" s="86">
        <v>183</v>
      </c>
      <c r="G91" s="86">
        <v>28463</v>
      </c>
      <c r="H91" s="86">
        <v>13266</v>
      </c>
      <c r="I91" s="86">
        <v>263167</v>
      </c>
      <c r="J91" s="86">
        <v>281114</v>
      </c>
      <c r="K91" s="86">
        <v>21925</v>
      </c>
      <c r="L91" s="87">
        <f>SUM(B91:K91)</f>
        <v>1176646</v>
      </c>
    </row>
    <row r="92" spans="1:12" ht="18" x14ac:dyDescent="0.45">
      <c r="A92" s="85" t="s">
        <v>58</v>
      </c>
      <c r="B92" s="86">
        <v>163901</v>
      </c>
      <c r="C92" s="86">
        <v>54126</v>
      </c>
      <c r="D92" s="86">
        <v>156162</v>
      </c>
      <c r="E92" s="86">
        <v>93662</v>
      </c>
      <c r="F92" s="86">
        <v>314</v>
      </c>
      <c r="G92" s="86">
        <v>30439</v>
      </c>
      <c r="H92" s="86">
        <v>16086</v>
      </c>
      <c r="I92" s="86">
        <v>15988</v>
      </c>
      <c r="J92" s="86">
        <v>78249</v>
      </c>
      <c r="K92" s="86">
        <v>1332</v>
      </c>
      <c r="L92" s="87">
        <f t="shared" ref="L92:L97" si="8">SUM(B92:K92)</f>
        <v>610259</v>
      </c>
    </row>
    <row r="93" spans="1:12" ht="18" x14ac:dyDescent="0.45">
      <c r="A93" s="85" t="s">
        <v>59</v>
      </c>
      <c r="B93" s="86">
        <v>986346</v>
      </c>
      <c r="C93" s="86">
        <v>124597</v>
      </c>
      <c r="D93" s="86">
        <v>138430</v>
      </c>
      <c r="E93" s="86">
        <v>250775</v>
      </c>
      <c r="F93" s="86">
        <v>2435058</v>
      </c>
      <c r="G93" s="86">
        <v>26028</v>
      </c>
      <c r="H93" s="86">
        <v>12338</v>
      </c>
      <c r="I93" s="86">
        <v>2928676</v>
      </c>
      <c r="J93" s="86">
        <v>2917787</v>
      </c>
      <c r="K93" s="86">
        <v>79883</v>
      </c>
      <c r="L93" s="87">
        <f t="shared" si="8"/>
        <v>9899918</v>
      </c>
    </row>
    <row r="94" spans="1:12" ht="18" x14ac:dyDescent="0.45">
      <c r="A94" s="85" t="s">
        <v>60</v>
      </c>
      <c r="B94" s="86">
        <v>170423</v>
      </c>
      <c r="C94" s="86">
        <v>45225</v>
      </c>
      <c r="D94" s="86">
        <v>42545</v>
      </c>
      <c r="E94" s="86">
        <v>102182</v>
      </c>
      <c r="F94" s="86">
        <v>299</v>
      </c>
      <c r="G94" s="86">
        <v>24383</v>
      </c>
      <c r="H94" s="86">
        <v>4844</v>
      </c>
      <c r="I94" s="86">
        <v>13270</v>
      </c>
      <c r="J94" s="86">
        <v>270098</v>
      </c>
      <c r="K94" s="86">
        <v>7804</v>
      </c>
      <c r="L94" s="87">
        <f t="shared" si="8"/>
        <v>681073</v>
      </c>
    </row>
    <row r="95" spans="1:12" ht="18" x14ac:dyDescent="0.45">
      <c r="A95" s="85" t="s">
        <v>61</v>
      </c>
      <c r="B95" s="86">
        <v>274045</v>
      </c>
      <c r="C95" s="86">
        <v>87989</v>
      </c>
      <c r="D95" s="86">
        <v>91709</v>
      </c>
      <c r="E95" s="86">
        <v>212510</v>
      </c>
      <c r="F95" s="86">
        <v>301</v>
      </c>
      <c r="G95" s="86">
        <v>41222</v>
      </c>
      <c r="H95" s="86">
        <v>19039</v>
      </c>
      <c r="I95" s="86">
        <v>44469</v>
      </c>
      <c r="J95" s="86">
        <v>247769</v>
      </c>
      <c r="K95" s="86">
        <v>11563</v>
      </c>
      <c r="L95" s="87">
        <f t="shared" si="8"/>
        <v>1030616</v>
      </c>
    </row>
    <row r="96" spans="1:12" ht="18" x14ac:dyDescent="0.45">
      <c r="A96" s="85" t="s">
        <v>62</v>
      </c>
      <c r="B96" s="86">
        <v>56777</v>
      </c>
      <c r="C96" s="86">
        <v>14198</v>
      </c>
      <c r="D96" s="86">
        <v>11603</v>
      </c>
      <c r="E96" s="86">
        <v>62224</v>
      </c>
      <c r="F96" s="86">
        <v>32</v>
      </c>
      <c r="G96" s="86">
        <v>14157</v>
      </c>
      <c r="H96" s="86">
        <v>4085</v>
      </c>
      <c r="I96" s="86">
        <v>13335</v>
      </c>
      <c r="J96" s="86">
        <v>117072</v>
      </c>
      <c r="K96" s="86">
        <v>289</v>
      </c>
      <c r="L96" s="87">
        <f t="shared" si="8"/>
        <v>293772</v>
      </c>
    </row>
    <row r="97" spans="1:12" ht="18" x14ac:dyDescent="0.45">
      <c r="A97" s="85" t="s">
        <v>63</v>
      </c>
      <c r="B97" s="86">
        <v>148410</v>
      </c>
      <c r="C97" s="86">
        <v>39958</v>
      </c>
      <c r="D97" s="86">
        <v>30845</v>
      </c>
      <c r="E97" s="86">
        <v>138769</v>
      </c>
      <c r="F97" s="86">
        <v>34</v>
      </c>
      <c r="G97" s="86">
        <v>12371</v>
      </c>
      <c r="H97" s="86">
        <v>13069</v>
      </c>
      <c r="I97" s="86">
        <v>27289</v>
      </c>
      <c r="J97" s="86">
        <v>134260</v>
      </c>
      <c r="K97" s="86">
        <v>1359</v>
      </c>
      <c r="L97" s="87">
        <f t="shared" si="8"/>
        <v>546364</v>
      </c>
    </row>
    <row r="98" spans="1:12" ht="18" x14ac:dyDescent="0.45">
      <c r="A98" s="85" t="s">
        <v>35</v>
      </c>
      <c r="B98" s="87">
        <f>SUM(B91:B97)</f>
        <v>2064886</v>
      </c>
      <c r="C98" s="87">
        <f t="shared" ref="C98:K98" si="9">SUM(C91:C97)</f>
        <v>444666</v>
      </c>
      <c r="D98" s="87">
        <f t="shared" si="9"/>
        <v>536258</v>
      </c>
      <c r="E98" s="87">
        <f t="shared" si="9"/>
        <v>1020129</v>
      </c>
      <c r="F98" s="87">
        <f t="shared" si="9"/>
        <v>2436221</v>
      </c>
      <c r="G98" s="87">
        <f t="shared" si="9"/>
        <v>177063</v>
      </c>
      <c r="H98" s="87">
        <f t="shared" si="9"/>
        <v>82727</v>
      </c>
      <c r="I98" s="87">
        <f t="shared" si="9"/>
        <v>3306194</v>
      </c>
      <c r="J98" s="87">
        <f t="shared" si="9"/>
        <v>4046349</v>
      </c>
      <c r="K98" s="87">
        <f t="shared" si="9"/>
        <v>124155</v>
      </c>
      <c r="L98" s="87">
        <f>SUM(L91:L97)</f>
        <v>14238648</v>
      </c>
    </row>
    <row r="99" spans="1:12" ht="18" x14ac:dyDescent="0.45">
      <c r="A99" s="88"/>
      <c r="B99" s="89"/>
      <c r="C99" s="89"/>
      <c r="D99" s="89"/>
      <c r="E99" s="89"/>
      <c r="F99" s="89"/>
      <c r="G99" s="89"/>
      <c r="H99" s="89"/>
      <c r="I99" s="89"/>
      <c r="J99" s="89"/>
      <c r="K99" s="89"/>
    </row>
    <row r="100" spans="1:12" ht="24" x14ac:dyDescent="0.35">
      <c r="A100" s="90" t="s">
        <v>64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1" t="s">
        <v>65</v>
      </c>
    </row>
    <row r="101" spans="1:12" ht="51.75" x14ac:dyDescent="0.25">
      <c r="A101" s="82" t="s">
        <v>46</v>
      </c>
      <c r="B101" s="83" t="s">
        <v>47</v>
      </c>
      <c r="C101" s="83" t="s">
        <v>48</v>
      </c>
      <c r="D101" s="83" t="s">
        <v>49</v>
      </c>
      <c r="E101" s="83" t="s">
        <v>50</v>
      </c>
      <c r="F101" s="83" t="s">
        <v>51</v>
      </c>
      <c r="G101" s="83" t="s">
        <v>52</v>
      </c>
      <c r="H101" s="83" t="s">
        <v>66</v>
      </c>
      <c r="I101" s="83" t="s">
        <v>54</v>
      </c>
      <c r="J101" s="83" t="s">
        <v>55</v>
      </c>
      <c r="K101" s="83" t="s">
        <v>56</v>
      </c>
      <c r="L101" s="84" t="s">
        <v>35</v>
      </c>
    </row>
    <row r="102" spans="1:12" ht="18" x14ac:dyDescent="0.45">
      <c r="A102" s="85" t="s">
        <v>57</v>
      </c>
      <c r="B102" s="92">
        <v>43403.890807299998</v>
      </c>
      <c r="C102" s="92">
        <v>36018.411674099996</v>
      </c>
      <c r="D102" s="92">
        <v>15803.295836700001</v>
      </c>
      <c r="E102" s="92">
        <v>22464.840459000003</v>
      </c>
      <c r="F102" s="92">
        <v>7.8790100000000001</v>
      </c>
      <c r="G102" s="92">
        <v>4033.0927099999999</v>
      </c>
      <c r="H102" s="92">
        <v>6597.1578200000004</v>
      </c>
      <c r="I102" s="92">
        <v>2490.7779335999994</v>
      </c>
      <c r="J102" s="92">
        <v>1846.0054977999996</v>
      </c>
      <c r="K102" s="92">
        <v>2478.264933500001</v>
      </c>
      <c r="L102" s="93">
        <f>SUM(B102:K102)</f>
        <v>135143.61668199999</v>
      </c>
    </row>
    <row r="103" spans="1:12" ht="18" x14ac:dyDescent="0.45">
      <c r="A103" s="85" t="s">
        <v>58</v>
      </c>
      <c r="B103" s="92">
        <v>27383.862959999999</v>
      </c>
      <c r="C103" s="92">
        <v>16410.512419999999</v>
      </c>
      <c r="D103" s="92">
        <v>29833.044849999998</v>
      </c>
      <c r="E103" s="92">
        <v>13860.0078371</v>
      </c>
      <c r="F103" s="92">
        <v>13.97396</v>
      </c>
      <c r="G103" s="92">
        <v>5029.86996</v>
      </c>
      <c r="H103" s="92">
        <v>4952.3083800000004</v>
      </c>
      <c r="I103" s="92">
        <v>269.93311579999994</v>
      </c>
      <c r="J103" s="92">
        <v>397.4080912</v>
      </c>
      <c r="K103" s="92">
        <v>160.42084879999999</v>
      </c>
      <c r="L103" s="93">
        <f>SUM(B103:K103)</f>
        <v>98311.342422899994</v>
      </c>
    </row>
    <row r="104" spans="1:12" ht="18" x14ac:dyDescent="0.45">
      <c r="A104" s="85" t="s">
        <v>59</v>
      </c>
      <c r="B104" s="92">
        <v>189972.33788589996</v>
      </c>
      <c r="C104" s="92">
        <v>93681.815027499993</v>
      </c>
      <c r="D104" s="92">
        <v>53587.942159999999</v>
      </c>
      <c r="E104" s="92">
        <v>61079.147702400005</v>
      </c>
      <c r="F104" s="92">
        <v>22762.574812499999</v>
      </c>
      <c r="G104" s="92">
        <v>7688.2210699999996</v>
      </c>
      <c r="H104" s="92">
        <v>12825.328100000001</v>
      </c>
      <c r="I104" s="92">
        <v>5555.3811259000004</v>
      </c>
      <c r="J104" s="92">
        <v>12028.132116299998</v>
      </c>
      <c r="K104" s="92">
        <v>15271.877658399997</v>
      </c>
      <c r="L104" s="93">
        <f t="shared" ref="L104:L108" si="10">SUM(B104:K104)</f>
        <v>474452.75765889994</v>
      </c>
    </row>
    <row r="105" spans="1:12" ht="18" x14ac:dyDescent="0.45">
      <c r="A105" s="85" t="s">
        <v>60</v>
      </c>
      <c r="B105" s="92">
        <v>45646.110309099997</v>
      </c>
      <c r="C105" s="92">
        <v>28188.705660399999</v>
      </c>
      <c r="D105" s="92">
        <v>11699.13234</v>
      </c>
      <c r="E105" s="92">
        <v>17861.161480400002</v>
      </c>
      <c r="F105" s="92">
        <v>13.138260000000001</v>
      </c>
      <c r="G105" s="92">
        <v>3121.67101</v>
      </c>
      <c r="H105" s="92">
        <v>3928.2723099999998</v>
      </c>
      <c r="I105" s="92">
        <v>257.19895580000008</v>
      </c>
      <c r="J105" s="92">
        <v>806.09896160000017</v>
      </c>
      <c r="K105" s="92">
        <v>1217.9017070999998</v>
      </c>
      <c r="L105" s="93">
        <f t="shared" si="10"/>
        <v>112739.3909944</v>
      </c>
    </row>
    <row r="106" spans="1:12" ht="18" x14ac:dyDescent="0.45">
      <c r="A106" s="85" t="s">
        <v>61</v>
      </c>
      <c r="B106" s="92">
        <v>61648.5945775</v>
      </c>
      <c r="C106" s="92">
        <v>41168.060780600004</v>
      </c>
      <c r="D106" s="92">
        <v>20527.408899999999</v>
      </c>
      <c r="E106" s="92">
        <v>32531.169750000005</v>
      </c>
      <c r="F106" s="92">
        <v>12.86872</v>
      </c>
      <c r="G106" s="92">
        <v>6147.6872199999998</v>
      </c>
      <c r="H106" s="92">
        <v>8614.3363599999993</v>
      </c>
      <c r="I106" s="92">
        <v>686.63257289999979</v>
      </c>
      <c r="J106" s="92">
        <v>1119.4213416</v>
      </c>
      <c r="K106" s="92">
        <v>2049.1799939000002</v>
      </c>
      <c r="L106" s="93">
        <f t="shared" si="10"/>
        <v>174505.3602165</v>
      </c>
    </row>
    <row r="107" spans="1:12" ht="18" x14ac:dyDescent="0.45">
      <c r="A107" s="85" t="s">
        <v>62</v>
      </c>
      <c r="B107" s="92">
        <v>10530.7982902</v>
      </c>
      <c r="C107" s="92">
        <v>7132.1996499999996</v>
      </c>
      <c r="D107" s="92">
        <v>2719.3479000000002</v>
      </c>
      <c r="E107" s="92">
        <v>7725.0171379999992</v>
      </c>
      <c r="F107" s="92">
        <v>1.34555</v>
      </c>
      <c r="G107" s="92">
        <v>1380.5343399999999</v>
      </c>
      <c r="H107" s="92">
        <v>1362.4586899999999</v>
      </c>
      <c r="I107" s="92">
        <v>94.095888900000048</v>
      </c>
      <c r="J107" s="92">
        <v>901.71133329999986</v>
      </c>
      <c r="K107" s="92">
        <v>47.667259399999992</v>
      </c>
      <c r="L107" s="93">
        <f t="shared" si="10"/>
        <v>31895.176039799997</v>
      </c>
    </row>
    <row r="108" spans="1:12" ht="18" x14ac:dyDescent="0.45">
      <c r="A108" s="85" t="s">
        <v>63</v>
      </c>
      <c r="B108" s="92">
        <v>24670.375974700004</v>
      </c>
      <c r="C108" s="92">
        <v>14338.307409999999</v>
      </c>
      <c r="D108" s="92">
        <v>5366.72001</v>
      </c>
      <c r="E108" s="92">
        <v>16237.0882373</v>
      </c>
      <c r="F108" s="92">
        <v>1.4114599999999999</v>
      </c>
      <c r="G108" s="92">
        <v>1489.58645</v>
      </c>
      <c r="H108" s="92">
        <v>4161.7005099999997</v>
      </c>
      <c r="I108" s="92">
        <v>188.19993489999999</v>
      </c>
      <c r="J108" s="92">
        <v>701.10249409999994</v>
      </c>
      <c r="K108" s="92">
        <v>157.6428181</v>
      </c>
      <c r="L108" s="93">
        <f t="shared" si="10"/>
        <v>67312.135299100002</v>
      </c>
    </row>
    <row r="109" spans="1:12" ht="18" x14ac:dyDescent="0.45">
      <c r="A109" s="85" t="s">
        <v>35</v>
      </c>
      <c r="B109" s="93">
        <f>SUM(B102:B108)</f>
        <v>403255.97080469999</v>
      </c>
      <c r="C109" s="93">
        <f t="shared" ref="C109:K109" si="11">SUM(C102:C108)</f>
        <v>236938.01262260001</v>
      </c>
      <c r="D109" s="93">
        <f t="shared" si="11"/>
        <v>139536.89199669997</v>
      </c>
      <c r="E109" s="93">
        <f t="shared" si="11"/>
        <v>171758.4326042</v>
      </c>
      <c r="F109" s="93">
        <f t="shared" si="11"/>
        <v>22813.191772499995</v>
      </c>
      <c r="G109" s="93">
        <f t="shared" si="11"/>
        <v>28890.662759999996</v>
      </c>
      <c r="H109" s="93">
        <f t="shared" si="11"/>
        <v>42441.562170000005</v>
      </c>
      <c r="I109" s="93">
        <f t="shared" si="11"/>
        <v>9542.2195277999999</v>
      </c>
      <c r="J109" s="93">
        <f t="shared" si="11"/>
        <v>17799.879835899999</v>
      </c>
      <c r="K109" s="93">
        <f t="shared" si="11"/>
        <v>21382.955219199997</v>
      </c>
      <c r="L109" s="93">
        <f>SUM(L102:L108)</f>
        <v>1094359.7793135999</v>
      </c>
    </row>
  </sheetData>
  <dataConsolidate/>
  <mergeCells count="17">
    <mergeCell ref="J88:L88"/>
    <mergeCell ref="A89:K89"/>
    <mergeCell ref="A100:K100"/>
    <mergeCell ref="A65:F65"/>
    <mergeCell ref="A67:A68"/>
    <mergeCell ref="B67:D67"/>
    <mergeCell ref="E67:F67"/>
    <mergeCell ref="I29:J29"/>
    <mergeCell ref="A30:I30"/>
    <mergeCell ref="A31:A32"/>
    <mergeCell ref="B31:F31"/>
    <mergeCell ref="G31:J31"/>
    <mergeCell ref="K2:L2"/>
    <mergeCell ref="A3:K3"/>
    <mergeCell ref="A4:A5"/>
    <mergeCell ref="B4:G4"/>
    <mergeCell ref="H4:L4"/>
  </mergeCells>
  <printOptions horizontalCentered="1"/>
  <pageMargins left="0" right="0" top="0" bottom="0" header="0.3" footer="0.3"/>
  <pageSetup paperSize="9" scale="26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Falgun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2025-03-24T06:32:35Z</dcterms:created>
  <dcterms:modified xsi:type="dcterms:W3CDTF">2025-03-24T06:39:07Z</dcterms:modified>
</cp:coreProperties>
</file>