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Magh2081/"/>
    </mc:Choice>
  </mc:AlternateContent>
  <xr:revisionPtr revIDLastSave="9" documentId="8_{D8845BF5-84C5-43D1-A4A5-B0614CD12D2B}" xr6:coauthVersionLast="47" xr6:coauthVersionMax="47" xr10:uidLastSave="{4F3FFFA8-DB60-4B62-ADB9-16C4C9F9EF0C}"/>
  <bookViews>
    <workbookView xWindow="-120" yWindow="-120" windowWidth="29040" windowHeight="15720" xr2:uid="{F47B01D8-FB48-45FB-8349-F00D48553B0E}"/>
  </bookViews>
  <sheets>
    <sheet name="nonlife&amp;micrononlife Mag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H74" i="1"/>
  <c r="G74" i="1"/>
  <c r="F74" i="1"/>
  <c r="E74" i="1"/>
  <c r="D74" i="1"/>
  <c r="C74" i="1"/>
  <c r="B74" i="1"/>
  <c r="J73" i="1"/>
  <c r="J72" i="1"/>
  <c r="J71" i="1"/>
  <c r="J70" i="1"/>
  <c r="J69" i="1"/>
  <c r="J68" i="1"/>
  <c r="J67" i="1"/>
  <c r="I62" i="1"/>
  <c r="H62" i="1"/>
  <c r="G62" i="1"/>
  <c r="F62" i="1"/>
  <c r="E62" i="1"/>
  <c r="D62" i="1"/>
  <c r="C62" i="1"/>
  <c r="B62" i="1"/>
  <c r="J61" i="1"/>
  <c r="J60" i="1"/>
  <c r="J59" i="1"/>
  <c r="J58" i="1"/>
  <c r="J57" i="1"/>
  <c r="J56" i="1"/>
  <c r="J55" i="1"/>
  <c r="F47" i="1"/>
  <c r="E47" i="1"/>
  <c r="D47" i="1"/>
  <c r="C47" i="1"/>
  <c r="B47" i="1"/>
  <c r="F26" i="1"/>
  <c r="E26" i="1"/>
  <c r="D26" i="1"/>
  <c r="C26" i="1"/>
  <c r="B26" i="1"/>
  <c r="F20" i="1"/>
  <c r="E20" i="1"/>
  <c r="D20" i="1"/>
  <c r="C20" i="1"/>
  <c r="C27" i="1" s="1"/>
  <c r="B20" i="1"/>
  <c r="B27" i="1" s="1"/>
  <c r="J74" i="1" l="1"/>
  <c r="F75" i="1" s="1"/>
  <c r="B75" i="1"/>
  <c r="C75" i="1"/>
  <c r="J62" i="1"/>
  <c r="D75" i="1"/>
  <c r="E75" i="1"/>
  <c r="E27" i="1"/>
  <c r="F27" i="1"/>
  <c r="D27" i="1"/>
  <c r="J75" i="1"/>
  <c r="G75" i="1"/>
  <c r="H75" i="1"/>
  <c r="I75" i="1"/>
</calcChain>
</file>

<file path=xl/sharedStrings.xml><?xml version="1.0" encoding="utf-8"?>
<sst xmlns="http://schemas.openxmlformats.org/spreadsheetml/2006/main" count="95" uniqueCount="56">
  <si>
    <t>निर्जीवन बीमा ब्यवसाय गर्ने बीमकहरुको विवरण</t>
  </si>
  <si>
    <t>आ.व. 20८१/८२</t>
  </si>
  <si>
    <t>बीमक</t>
  </si>
  <si>
    <t xml:space="preserve">  माघ महिनाको</t>
  </si>
  <si>
    <t>जारी बीमालेख संख्या</t>
  </si>
  <si>
    <t>कुल बीमाशुल्क (रु.लाखमा)</t>
  </si>
  <si>
    <t>बीमाङ्क रकम (रु.लाखमा)</t>
  </si>
  <si>
    <t>नेपाल इ.कं.लि.</t>
  </si>
  <si>
    <t>दि.ओरिएन्टल इ.कं.लि.</t>
  </si>
  <si>
    <t>राष्ट्रिय बीमा कम्पनी लि.</t>
  </si>
  <si>
    <t>नेशनल इ.कं.लि.</t>
  </si>
  <si>
    <t>नेको इ.लि.</t>
  </si>
  <si>
    <t>प्रभु इ.लि.</t>
  </si>
  <si>
    <t>शिखर इ.कं.लि.</t>
  </si>
  <si>
    <t>एनएलजी इ.कं.लि.</t>
  </si>
  <si>
    <t>हिमालयन एभरेष्ट इ.लि.</t>
  </si>
  <si>
    <t>सानिमा जिआईसी इ.लि.</t>
  </si>
  <si>
    <t>सिद्धार्थ प्रिमियर इ.लि.</t>
  </si>
  <si>
    <t>सगरमाथा लूम्विनी इ.लि</t>
  </si>
  <si>
    <t>आइजिआई प्रूडेन्सियल इ.कं.लि.</t>
  </si>
  <si>
    <t>युनाइटेड अजोड इ.लि.</t>
  </si>
  <si>
    <t>जम्मा (क)</t>
  </si>
  <si>
    <t>लघु बीमक</t>
  </si>
  <si>
    <t>नेपाल माइक्रो इ. क. लि.</t>
  </si>
  <si>
    <t>प्रोटेक्टिभ माइक्रो इ. क. लि.</t>
  </si>
  <si>
    <t>स्टार माइक्रो इ. क. लि.</t>
  </si>
  <si>
    <t>ट्रस्ट माइक्रो इ. क. लि.</t>
  </si>
  <si>
    <t>जम्मा (ख)</t>
  </si>
  <si>
    <t>जम्मा (क+ख)</t>
  </si>
  <si>
    <t>निर्जीवन बीमा ब्यवसाय गर्ने बीमकहरुले जारी गरेको लघु बीमालेखको विवरण</t>
  </si>
  <si>
    <t>सिध्धार्थ प्रिमियर इ.लि.</t>
  </si>
  <si>
    <t>नेपाल माईक्रो ई. क. लि.</t>
  </si>
  <si>
    <t>प्रोटेक्टिभ माईक्रो ई. क. लि.</t>
  </si>
  <si>
    <t>जम्मा</t>
  </si>
  <si>
    <t>प्रदेश</t>
  </si>
  <si>
    <t>सम्पत्ति</t>
  </si>
  <si>
    <t>सामून्द्रिक</t>
  </si>
  <si>
    <t>हवाई</t>
  </si>
  <si>
    <t>मोटर</t>
  </si>
  <si>
    <t>इन्जि. तथा ठे. जो.</t>
  </si>
  <si>
    <t>विविध</t>
  </si>
  <si>
    <t>कृषि तथा बाली</t>
  </si>
  <si>
    <t>लघु</t>
  </si>
  <si>
    <t>कोशी</t>
  </si>
  <si>
    <t>मधेश</t>
  </si>
  <si>
    <t>गण्डकी</t>
  </si>
  <si>
    <t>लुम्बिनी</t>
  </si>
  <si>
    <t>कर्णाली</t>
  </si>
  <si>
    <t>सुदुरपश्चिम</t>
  </si>
  <si>
    <t>रु.लाखमा</t>
  </si>
  <si>
    <t>इन्जि. तथा ठे.जो.</t>
  </si>
  <si>
    <t>हिस्सा %</t>
  </si>
  <si>
    <t xml:space="preserve">  माघ मसान्तसम्मको</t>
  </si>
  <si>
    <t>निर्जीवन बीमा ब्यवसाय गर्ने बीमकहरुबाट माघ मसान्तसम्ममा जारी गरेको कुल बीमालेख संख्याको प्रदेशगत विवरण</t>
  </si>
  <si>
    <t xml:space="preserve">निर्जीवन बीमा ब्यवसाय गर्ने बीमकहरुले माघ मसान्तसम्ममा  बिभिन्न बीमालेखहरुबाट संकलन गरेको कुल बीमाशुल्कको प्रदेशगत विवरण </t>
  </si>
  <si>
    <t>बागमती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</si>
</sst>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499984740745262"/>
      <name val="Kalimati"/>
      <charset val="1"/>
    </font>
    <font>
      <b/>
      <i/>
      <sz val="10"/>
      <color theme="4" tint="-0.499984740745262"/>
      <name val="Kalimati"/>
      <charset val="1"/>
    </font>
    <font>
      <b/>
      <i/>
      <sz val="10"/>
      <color rgb="FFC00000"/>
      <name val="Kalimati"/>
      <charset val="1"/>
    </font>
    <font>
      <b/>
      <sz val="10"/>
      <color theme="1"/>
      <name val="Kalimati"/>
      <charset val="1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b/>
      <sz val="11"/>
      <color theme="4" tint="-0.499984740745262"/>
      <name val="Kalimati"/>
      <charset val="1"/>
    </font>
    <font>
      <b/>
      <sz val="8"/>
      <color theme="1"/>
      <name val="Kalimati"/>
      <charset val="1"/>
    </font>
    <font>
      <b/>
      <sz val="12"/>
      <color rgb="FF002060"/>
      <name val="Kalimati"/>
      <charset val="1"/>
    </font>
    <font>
      <b/>
      <sz val="10"/>
      <color rgb="FF002060"/>
      <name val="Kalimati"/>
      <charset val="1"/>
    </font>
    <font>
      <b/>
      <i/>
      <sz val="9"/>
      <color theme="1"/>
      <name val="Kalimati"/>
      <charset val="1"/>
    </font>
    <font>
      <sz val="11"/>
      <color theme="1"/>
      <name val="Fontasy Himali"/>
      <family val="5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6" xfId="0" applyFont="1" applyFill="1" applyBorder="1"/>
    <xf numFmtId="164" fontId="7" fillId="0" borderId="6" xfId="1" applyNumberFormat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6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center"/>
    </xf>
    <xf numFmtId="43" fontId="7" fillId="4" borderId="6" xfId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0" fontId="6" fillId="5" borderId="6" xfId="0" applyFont="1" applyFill="1" applyBorder="1"/>
    <xf numFmtId="164" fontId="8" fillId="5" borderId="6" xfId="1" applyNumberFormat="1" applyFont="1" applyFill="1" applyBorder="1" applyAlignment="1">
      <alignment horizontal="center"/>
    </xf>
    <xf numFmtId="43" fontId="8" fillId="5" borderId="6" xfId="1" applyFont="1" applyFill="1" applyBorder="1" applyAlignment="1">
      <alignment horizontal="center"/>
    </xf>
    <xf numFmtId="0" fontId="6" fillId="0" borderId="0" xfId="0" applyFont="1"/>
    <xf numFmtId="164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9" fillId="0" borderId="1" xfId="0" applyFont="1" applyBorder="1" applyAlignment="1">
      <alignment vertical="top"/>
    </xf>
    <xf numFmtId="43" fontId="8" fillId="0" borderId="6" xfId="1" applyFont="1" applyFill="1" applyBorder="1" applyAlignment="1">
      <alignment horizontal="center"/>
    </xf>
    <xf numFmtId="43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5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164" fontId="7" fillId="0" borderId="6" xfId="1" applyNumberFormat="1" applyFont="1" applyBorder="1" applyAlignment="1">
      <alignment horizontal="left" vertical="center"/>
    </xf>
    <xf numFmtId="164" fontId="8" fillId="7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6" fillId="6" borderId="6" xfId="0" applyFont="1" applyFill="1" applyBorder="1" applyAlignment="1">
      <alignment horizontal="center" vertical="center"/>
    </xf>
    <xf numFmtId="43" fontId="7" fillId="0" borderId="6" xfId="1" applyFont="1" applyBorder="1" applyAlignment="1">
      <alignment horizontal="left" vertical="center"/>
    </xf>
    <xf numFmtId="43" fontId="8" fillId="7" borderId="6" xfId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/>
    </xf>
    <xf numFmtId="2" fontId="14" fillId="0" borderId="0" xfId="0" applyNumberFormat="1" applyFont="1"/>
    <xf numFmtId="0" fontId="11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583421</xdr:colOff>
      <xdr:row>0</xdr:row>
      <xdr:rowOff>17318</xdr:rowOff>
    </xdr:from>
    <xdr:to>
      <xdr:col>3</xdr:col>
      <xdr:colOff>1129440</xdr:colOff>
      <xdr:row>0</xdr:row>
      <xdr:rowOff>597477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B01CFF-6763-412E-976A-81D68771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080" y="17318"/>
          <a:ext cx="2511633" cy="580159"/>
        </a:xfrm>
        <a:prstGeom prst="rect">
          <a:avLst/>
        </a:prstGeom>
      </xdr:spPr>
    </xdr:pic>
    <xdr:clientData/>
  </xdr:twoCellAnchor>
  <xdr:twoCellAnchor editAs="oneCell">
    <xdr:from>
      <xdr:col>3</xdr:col>
      <xdr:colOff>604802</xdr:colOff>
      <xdr:row>48</xdr:row>
      <xdr:rowOff>165855</xdr:rowOff>
    </xdr:from>
    <xdr:to>
      <xdr:col>5</xdr:col>
      <xdr:colOff>432954</xdr:colOff>
      <xdr:row>51</xdr:row>
      <xdr:rowOff>77366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28B9C2-2AFF-4E02-B724-9DB414F05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452" y="13462755"/>
          <a:ext cx="2366997" cy="540161"/>
        </a:xfrm>
        <a:prstGeom prst="rect">
          <a:avLst/>
        </a:prstGeom>
      </xdr:spPr>
    </xdr:pic>
    <xdr:clientData/>
  </xdr:twoCellAnchor>
  <xdr:twoCellAnchor editAs="oneCell">
    <xdr:from>
      <xdr:col>1</xdr:col>
      <xdr:colOff>942109</xdr:colOff>
      <xdr:row>29</xdr:row>
      <xdr:rowOff>34635</xdr:rowOff>
    </xdr:from>
    <xdr:to>
      <xdr:col>4</xdr:col>
      <xdr:colOff>353115</xdr:colOff>
      <xdr:row>31</xdr:row>
      <xdr:rowOff>13988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26AA52-405A-4151-A649-38C5FB94E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109" y="8312726"/>
          <a:ext cx="2606211" cy="60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A4A4-69CE-4031-939D-19B5897B9BEF}">
  <dimension ref="A1:J76"/>
  <sheetViews>
    <sheetView tabSelected="1" view="pageBreakPreview" zoomScale="110" zoomScaleNormal="100" zoomScaleSheetLayoutView="110" workbookViewId="0">
      <selection activeCell="F11" sqref="F11"/>
    </sheetView>
  </sheetViews>
  <sheetFormatPr defaultRowHeight="15" x14ac:dyDescent="0.25"/>
  <cols>
    <col min="1" max="1" width="28.5703125" bestFit="1" customWidth="1"/>
    <col min="2" max="2" width="14.140625" customWidth="1"/>
    <col min="3" max="3" width="15.28515625" customWidth="1"/>
    <col min="4" max="4" width="18.42578125" customWidth="1"/>
    <col min="5" max="5" width="19.5703125" bestFit="1" customWidth="1"/>
    <col min="6" max="6" width="21.28515625" customWidth="1"/>
    <col min="7" max="7" width="14.28515625" bestFit="1" customWidth="1"/>
    <col min="8" max="8" width="16" customWidth="1"/>
    <col min="9" max="9" width="13.5703125" customWidth="1"/>
    <col min="10" max="10" width="16.140625" customWidth="1"/>
  </cols>
  <sheetData>
    <row r="1" spans="1:10" ht="51" customHeight="1" x14ac:dyDescent="0.25"/>
    <row r="2" spans="1:10" ht="24" customHeight="1" x14ac:dyDescent="0.25">
      <c r="A2" s="44" t="s">
        <v>0</v>
      </c>
      <c r="B2" s="44"/>
      <c r="C2" s="44"/>
      <c r="D2" s="44"/>
      <c r="E2" s="44"/>
      <c r="F2" s="44"/>
    </row>
    <row r="3" spans="1:10" ht="18.75" customHeight="1" x14ac:dyDescent="0.25">
      <c r="B3" s="1"/>
      <c r="C3" s="1"/>
      <c r="D3" s="1"/>
      <c r="E3" s="40" t="s">
        <v>1</v>
      </c>
      <c r="F3" s="40"/>
    </row>
    <row r="4" spans="1:10" ht="29.1" customHeight="1" x14ac:dyDescent="0.25">
      <c r="A4" s="45" t="s">
        <v>2</v>
      </c>
      <c r="B4" s="47" t="s">
        <v>3</v>
      </c>
      <c r="C4" s="48"/>
      <c r="D4" s="49"/>
      <c r="E4" s="41" t="s">
        <v>52</v>
      </c>
      <c r="F4" s="41"/>
    </row>
    <row r="5" spans="1:10" s="4" customFormat="1" ht="39" x14ac:dyDescent="0.25">
      <c r="A5" s="46"/>
      <c r="B5" s="3" t="s">
        <v>4</v>
      </c>
      <c r="C5" s="3" t="s">
        <v>5</v>
      </c>
      <c r="D5" s="3" t="s">
        <v>6</v>
      </c>
      <c r="E5" s="3" t="s">
        <v>4</v>
      </c>
      <c r="F5" s="3" t="s">
        <v>5</v>
      </c>
    </row>
    <row r="6" spans="1:10" ht="29.1" customHeight="1" x14ac:dyDescent="0.5">
      <c r="A6" s="5" t="s">
        <v>7</v>
      </c>
      <c r="B6" s="6">
        <v>16173</v>
      </c>
      <c r="C6" s="7">
        <v>1663.1704482</v>
      </c>
      <c r="D6" s="7">
        <v>585005.53069839999</v>
      </c>
      <c r="E6" s="6">
        <v>111578</v>
      </c>
      <c r="F6" s="7">
        <v>12595.903416599996</v>
      </c>
      <c r="G6" s="8"/>
      <c r="H6" s="9"/>
      <c r="I6" s="10"/>
      <c r="J6" s="10"/>
    </row>
    <row r="7" spans="1:10" ht="29.1" customHeight="1" x14ac:dyDescent="0.5">
      <c r="A7" s="5" t="s">
        <v>8</v>
      </c>
      <c r="B7" s="6">
        <v>3431</v>
      </c>
      <c r="C7" s="7">
        <v>1796.6715400000003</v>
      </c>
      <c r="D7" s="7">
        <v>721608.58791430003</v>
      </c>
      <c r="E7" s="6">
        <v>25549</v>
      </c>
      <c r="F7" s="7">
        <v>15252.449189900002</v>
      </c>
      <c r="G7" s="8"/>
      <c r="H7" s="9"/>
      <c r="I7" s="10"/>
      <c r="J7" s="10"/>
    </row>
    <row r="8" spans="1:10" ht="29.1" customHeight="1" x14ac:dyDescent="0.5">
      <c r="A8" s="5" t="s">
        <v>9</v>
      </c>
      <c r="B8" s="6">
        <v>20727</v>
      </c>
      <c r="C8" s="7">
        <v>2283.7859876000002</v>
      </c>
      <c r="D8" s="7">
        <v>222610.56925359997</v>
      </c>
      <c r="E8" s="6">
        <v>143928</v>
      </c>
      <c r="F8" s="7">
        <v>9405.1675190999958</v>
      </c>
      <c r="G8" s="8"/>
      <c r="H8" s="9"/>
      <c r="I8" s="10"/>
      <c r="J8" s="10"/>
    </row>
    <row r="9" spans="1:10" ht="29.1" customHeight="1" x14ac:dyDescent="0.5">
      <c r="A9" s="5" t="s">
        <v>10</v>
      </c>
      <c r="B9" s="6">
        <v>3296</v>
      </c>
      <c r="C9" s="7">
        <v>715.03522299999997</v>
      </c>
      <c r="D9" s="7">
        <v>197888.68352200001</v>
      </c>
      <c r="E9" s="6">
        <v>17516</v>
      </c>
      <c r="F9" s="7">
        <v>6934.7765647999868</v>
      </c>
      <c r="G9" s="8"/>
      <c r="H9" s="9"/>
      <c r="I9" s="10"/>
      <c r="J9" s="10"/>
    </row>
    <row r="10" spans="1:10" ht="29.1" customHeight="1" x14ac:dyDescent="0.5">
      <c r="A10" s="5" t="s">
        <v>11</v>
      </c>
      <c r="B10" s="6">
        <v>22270</v>
      </c>
      <c r="C10" s="7">
        <v>2851.4923507999974</v>
      </c>
      <c r="D10" s="7">
        <v>678961.51405100035</v>
      </c>
      <c r="E10" s="6">
        <v>167963</v>
      </c>
      <c r="F10" s="7">
        <v>19502.72254820001</v>
      </c>
      <c r="G10" s="8"/>
      <c r="H10" s="9"/>
      <c r="I10" s="10"/>
      <c r="J10" s="10"/>
    </row>
    <row r="11" spans="1:10" ht="29.1" customHeight="1" x14ac:dyDescent="0.5">
      <c r="A11" s="5" t="s">
        <v>12</v>
      </c>
      <c r="B11" s="6">
        <v>9916</v>
      </c>
      <c r="C11" s="7">
        <v>1268.874137</v>
      </c>
      <c r="D11" s="7">
        <v>198946.44275389999</v>
      </c>
      <c r="E11" s="6">
        <v>72690</v>
      </c>
      <c r="F11" s="7">
        <v>10308.189005299999</v>
      </c>
      <c r="G11" s="8"/>
      <c r="H11" s="9"/>
      <c r="I11" s="10"/>
      <c r="J11" s="10"/>
    </row>
    <row r="12" spans="1:10" ht="29.1" customHeight="1" x14ac:dyDescent="0.5">
      <c r="A12" s="5" t="s">
        <v>13</v>
      </c>
      <c r="B12" s="6">
        <v>24453</v>
      </c>
      <c r="C12" s="7">
        <v>5417.5986240999982</v>
      </c>
      <c r="D12" s="7">
        <v>1084195.5624990999</v>
      </c>
      <c r="E12" s="6">
        <v>173846</v>
      </c>
      <c r="F12" s="7">
        <v>31320.584260099949</v>
      </c>
      <c r="G12" s="8"/>
      <c r="H12" s="9"/>
      <c r="I12" s="10"/>
      <c r="J12" s="10"/>
    </row>
    <row r="13" spans="1:10" ht="29.1" customHeight="1" x14ac:dyDescent="0.5">
      <c r="A13" s="5" t="s">
        <v>14</v>
      </c>
      <c r="B13" s="6">
        <v>16050</v>
      </c>
      <c r="C13" s="7">
        <v>2145.9779353999998</v>
      </c>
      <c r="D13" s="7">
        <v>381934.74143969995</v>
      </c>
      <c r="E13" s="6">
        <v>110233</v>
      </c>
      <c r="F13" s="7">
        <v>16216.247041599996</v>
      </c>
      <c r="G13" s="8"/>
      <c r="H13" s="9"/>
      <c r="I13" s="10"/>
      <c r="J13" s="10"/>
    </row>
    <row r="14" spans="1:10" ht="29.1" customHeight="1" x14ac:dyDescent="0.5">
      <c r="A14" s="5" t="s">
        <v>15</v>
      </c>
      <c r="B14" s="6">
        <v>23138</v>
      </c>
      <c r="C14" s="7">
        <v>2034.1498939000005</v>
      </c>
      <c r="D14" s="7">
        <v>553654.43980049994</v>
      </c>
      <c r="E14" s="6">
        <v>153403</v>
      </c>
      <c r="F14" s="7">
        <v>19218.187810399981</v>
      </c>
      <c r="G14" s="8"/>
      <c r="H14" s="9"/>
      <c r="I14" s="10"/>
      <c r="J14" s="10"/>
    </row>
    <row r="15" spans="1:10" ht="29.1" customHeight="1" x14ac:dyDescent="0.5">
      <c r="A15" s="5" t="s">
        <v>16</v>
      </c>
      <c r="B15" s="6">
        <v>11732</v>
      </c>
      <c r="C15" s="7">
        <v>1921.0076259</v>
      </c>
      <c r="D15" s="7">
        <v>547994.8027168999</v>
      </c>
      <c r="E15" s="6">
        <v>77737</v>
      </c>
      <c r="F15" s="7">
        <v>13852.781794900002</v>
      </c>
      <c r="G15" s="8"/>
      <c r="H15" s="9"/>
      <c r="I15" s="10"/>
      <c r="J15" s="10"/>
    </row>
    <row r="16" spans="1:10" ht="29.1" customHeight="1" x14ac:dyDescent="0.5">
      <c r="A16" s="5" t="s">
        <v>17</v>
      </c>
      <c r="B16" s="6">
        <v>25082</v>
      </c>
      <c r="C16" s="7">
        <v>3093.6896976999997</v>
      </c>
      <c r="D16" s="7">
        <v>894503.20917969965</v>
      </c>
      <c r="E16" s="6">
        <v>176839</v>
      </c>
      <c r="F16" s="7">
        <v>24474.414267399974</v>
      </c>
      <c r="G16" s="8"/>
      <c r="H16" s="9"/>
      <c r="I16" s="10"/>
      <c r="J16" s="10"/>
    </row>
    <row r="17" spans="1:10" ht="29.1" customHeight="1" x14ac:dyDescent="0.5">
      <c r="A17" s="5" t="s">
        <v>18</v>
      </c>
      <c r="B17" s="6">
        <v>22949</v>
      </c>
      <c r="C17" s="7">
        <v>3839.7020517999999</v>
      </c>
      <c r="D17" s="7">
        <v>797394.56106260011</v>
      </c>
      <c r="E17" s="6">
        <v>162963</v>
      </c>
      <c r="F17" s="7">
        <v>29376.081050600009</v>
      </c>
      <c r="G17" s="8"/>
      <c r="H17" s="9"/>
      <c r="I17" s="10"/>
      <c r="J17" s="10"/>
    </row>
    <row r="18" spans="1:10" ht="29.1" customHeight="1" x14ac:dyDescent="0.5">
      <c r="A18" s="5" t="s">
        <v>19</v>
      </c>
      <c r="B18" s="6">
        <v>19381</v>
      </c>
      <c r="C18" s="7">
        <v>2897.3898013999992</v>
      </c>
      <c r="D18" s="7">
        <v>922329.11027709977</v>
      </c>
      <c r="E18" s="6">
        <v>126147</v>
      </c>
      <c r="F18" s="7">
        <v>20268.992916900017</v>
      </c>
      <c r="G18" s="8"/>
      <c r="H18" s="9"/>
      <c r="I18" s="10"/>
      <c r="J18" s="10"/>
    </row>
    <row r="19" spans="1:10" ht="29.1" customHeight="1" x14ac:dyDescent="0.5">
      <c r="A19" s="5" t="s">
        <v>20</v>
      </c>
      <c r="B19" s="6">
        <v>13763</v>
      </c>
      <c r="C19" s="7">
        <v>1977.2388713000005</v>
      </c>
      <c r="D19" s="7">
        <v>496902.92396110017</v>
      </c>
      <c r="E19" s="6">
        <v>101287</v>
      </c>
      <c r="F19" s="7">
        <v>14014.62653380003</v>
      </c>
      <c r="G19" s="8"/>
      <c r="H19" s="9"/>
      <c r="I19" s="10"/>
      <c r="J19" s="10"/>
    </row>
    <row r="20" spans="1:10" ht="29.1" customHeight="1" x14ac:dyDescent="0.3">
      <c r="A20" s="11" t="s">
        <v>21</v>
      </c>
      <c r="B20" s="12">
        <f>SUM(B6:B19)</f>
        <v>232361</v>
      </c>
      <c r="C20" s="13">
        <f>SUM(C6:C19)</f>
        <v>33905.784188099999</v>
      </c>
      <c r="D20" s="13">
        <f>SUM(D6:D19)</f>
        <v>8283930.6791298995</v>
      </c>
      <c r="E20" s="12">
        <f>SUM(E6:E19)</f>
        <v>1621679</v>
      </c>
      <c r="F20" s="13">
        <f>SUM(F6:F19)</f>
        <v>242741.12391959995</v>
      </c>
      <c r="G20" s="8"/>
      <c r="H20" s="9"/>
      <c r="I20" s="10"/>
      <c r="J20" s="10"/>
    </row>
    <row r="21" spans="1:10" ht="29.1" customHeight="1" x14ac:dyDescent="0.3">
      <c r="A21" s="2" t="s">
        <v>22</v>
      </c>
      <c r="B21" s="14"/>
      <c r="C21" s="15"/>
      <c r="D21" s="15"/>
      <c r="E21" s="14"/>
      <c r="F21" s="15"/>
      <c r="G21" s="8"/>
      <c r="H21" s="9"/>
      <c r="I21" s="10"/>
      <c r="J21" s="10"/>
    </row>
    <row r="22" spans="1:10" ht="29.1" customHeight="1" x14ac:dyDescent="0.5">
      <c r="A22" s="5" t="s">
        <v>23</v>
      </c>
      <c r="B22" s="6">
        <v>8733</v>
      </c>
      <c r="C22" s="7">
        <v>226.8826923</v>
      </c>
      <c r="D22" s="7">
        <v>22030.124069000001</v>
      </c>
      <c r="E22" s="6">
        <v>58117</v>
      </c>
      <c r="F22" s="7">
        <v>1468.6290688999993</v>
      </c>
      <c r="G22" s="8"/>
      <c r="H22" s="9"/>
      <c r="I22" s="10"/>
      <c r="J22" s="10"/>
    </row>
    <row r="23" spans="1:10" ht="29.1" customHeight="1" x14ac:dyDescent="0.5">
      <c r="A23" s="5" t="s">
        <v>24</v>
      </c>
      <c r="B23" s="6">
        <v>8585</v>
      </c>
      <c r="C23" s="7">
        <v>212.3869632</v>
      </c>
      <c r="D23" s="7">
        <v>20552.683236000001</v>
      </c>
      <c r="E23" s="6">
        <v>47694</v>
      </c>
      <c r="F23" s="7">
        <v>1249.9183170999997</v>
      </c>
      <c r="G23" s="8"/>
      <c r="H23" s="9"/>
      <c r="I23" s="10"/>
      <c r="J23" s="10"/>
    </row>
    <row r="24" spans="1:10" ht="29.1" customHeight="1" x14ac:dyDescent="0.5">
      <c r="A24" s="5" t="s">
        <v>25</v>
      </c>
      <c r="B24" s="6">
        <v>8154</v>
      </c>
      <c r="C24" s="7">
        <v>184.10948630000001</v>
      </c>
      <c r="D24" s="7">
        <v>27134.392465000001</v>
      </c>
      <c r="E24" s="6">
        <v>52837</v>
      </c>
      <c r="F24" s="7">
        <v>1166.4845756999987</v>
      </c>
      <c r="G24" s="8"/>
      <c r="H24" s="9"/>
      <c r="I24" s="10"/>
      <c r="J24" s="10"/>
    </row>
    <row r="25" spans="1:10" ht="29.1" customHeight="1" x14ac:dyDescent="0.5">
      <c r="A25" s="5" t="s">
        <v>26</v>
      </c>
      <c r="B25" s="6">
        <v>6305</v>
      </c>
      <c r="C25" s="7">
        <v>175.66276049999996</v>
      </c>
      <c r="D25" s="7">
        <v>15190.7729399</v>
      </c>
      <c r="E25" s="6">
        <v>41600</v>
      </c>
      <c r="F25" s="7">
        <v>1143.8717649999999</v>
      </c>
      <c r="G25" s="8"/>
      <c r="H25" s="9"/>
      <c r="I25" s="10"/>
      <c r="J25" s="10"/>
    </row>
    <row r="26" spans="1:10" ht="29.1" customHeight="1" x14ac:dyDescent="0.3">
      <c r="A26" s="11" t="s">
        <v>27</v>
      </c>
      <c r="B26" s="12">
        <f>SUM(B22:B25)</f>
        <v>31777</v>
      </c>
      <c r="C26" s="13">
        <f>SUM(C22:C25)</f>
        <v>799.04190230000006</v>
      </c>
      <c r="D26" s="13">
        <f>SUM(D22:D25)</f>
        <v>84907.972709900001</v>
      </c>
      <c r="E26" s="12">
        <f>SUM(E22:E25)</f>
        <v>200248</v>
      </c>
      <c r="F26" s="13">
        <f>SUM(F22:F25)</f>
        <v>5028.9037266999976</v>
      </c>
      <c r="G26" s="8"/>
      <c r="H26" s="9"/>
      <c r="I26" s="10"/>
      <c r="J26" s="10"/>
    </row>
    <row r="27" spans="1:10" ht="29.1" customHeight="1" x14ac:dyDescent="0.5">
      <c r="A27" s="16" t="s">
        <v>28</v>
      </c>
      <c r="B27" s="17">
        <f>B20+B26</f>
        <v>264138</v>
      </c>
      <c r="C27" s="18">
        <f>C20+C26</f>
        <v>34704.826090399998</v>
      </c>
      <c r="D27" s="18">
        <f>D20+D26</f>
        <v>8368838.6518397992</v>
      </c>
      <c r="E27" s="17">
        <f>E20+E26</f>
        <v>1821927</v>
      </c>
      <c r="F27" s="18">
        <f>F26+F20</f>
        <v>247770.02764629995</v>
      </c>
    </row>
    <row r="28" spans="1:10" ht="19.5" x14ac:dyDescent="0.5">
      <c r="A28" s="19"/>
      <c r="B28" s="20"/>
      <c r="C28" s="21"/>
      <c r="D28" s="21"/>
      <c r="E28" s="20"/>
      <c r="F28" s="21"/>
    </row>
    <row r="29" spans="1:10" ht="19.5" x14ac:dyDescent="0.5">
      <c r="A29" s="19"/>
      <c r="B29" s="21"/>
      <c r="C29" s="21"/>
      <c r="D29" s="21"/>
      <c r="E29" s="21"/>
      <c r="F29" s="21"/>
    </row>
    <row r="30" spans="1:10" ht="19.5" x14ac:dyDescent="0.5">
      <c r="A30" s="19"/>
      <c r="B30" s="20"/>
      <c r="C30" s="21"/>
      <c r="D30" s="21"/>
      <c r="E30" s="20"/>
      <c r="F30" s="21"/>
    </row>
    <row r="31" spans="1:10" ht="29.25" customHeight="1" x14ac:dyDescent="0.5">
      <c r="A31" s="19"/>
      <c r="B31" s="20"/>
      <c r="C31" s="21"/>
      <c r="D31" s="21"/>
      <c r="E31" s="20"/>
      <c r="F31" s="21"/>
    </row>
    <row r="32" spans="1:10" ht="28.5" x14ac:dyDescent="0.25">
      <c r="A32" s="50" t="s">
        <v>29</v>
      </c>
      <c r="B32" s="50"/>
      <c r="C32" s="50"/>
      <c r="D32" s="50"/>
      <c r="E32" s="50"/>
      <c r="F32" s="50"/>
    </row>
    <row r="33" spans="1:10" ht="16.5" customHeight="1" x14ac:dyDescent="0.25">
      <c r="B33" s="22"/>
      <c r="C33" s="22"/>
      <c r="E33" s="40" t="s">
        <v>1</v>
      </c>
      <c r="F33" s="40"/>
    </row>
    <row r="34" spans="1:10" ht="29.1" customHeight="1" x14ac:dyDescent="0.25">
      <c r="A34" s="41" t="s">
        <v>2</v>
      </c>
      <c r="B34" s="41" t="s">
        <v>3</v>
      </c>
      <c r="C34" s="41"/>
      <c r="D34" s="41"/>
      <c r="E34" s="41" t="s">
        <v>52</v>
      </c>
      <c r="F34" s="41"/>
    </row>
    <row r="35" spans="1:10" ht="42.75" customHeight="1" x14ac:dyDescent="0.25">
      <c r="A35" s="41"/>
      <c r="B35" s="3" t="s">
        <v>4</v>
      </c>
      <c r="C35" s="3" t="s">
        <v>5</v>
      </c>
      <c r="D35" s="3" t="s">
        <v>6</v>
      </c>
      <c r="E35" s="3" t="s">
        <v>4</v>
      </c>
      <c r="F35" s="3" t="s">
        <v>5</v>
      </c>
    </row>
    <row r="36" spans="1:10" ht="29.1" customHeight="1" x14ac:dyDescent="0.5">
      <c r="A36" s="5" t="s">
        <v>8</v>
      </c>
      <c r="B36" s="23"/>
      <c r="C36" s="23"/>
      <c r="D36" s="23"/>
      <c r="E36" s="23">
        <v>1</v>
      </c>
      <c r="F36" s="23">
        <v>0.02</v>
      </c>
      <c r="G36" s="10"/>
      <c r="H36" s="8"/>
    </row>
    <row r="37" spans="1:10" ht="29.1" customHeight="1" x14ac:dyDescent="0.5">
      <c r="A37" s="5" t="s">
        <v>10</v>
      </c>
      <c r="B37" s="23"/>
      <c r="C37" s="23"/>
      <c r="D37" s="23"/>
      <c r="E37" s="23">
        <v>4</v>
      </c>
      <c r="F37" s="23">
        <v>6.0000000000000001E-3</v>
      </c>
      <c r="G37" s="10"/>
      <c r="H37" s="8"/>
    </row>
    <row r="38" spans="1:10" ht="29.1" customHeight="1" x14ac:dyDescent="0.5">
      <c r="A38" s="5" t="s">
        <v>11</v>
      </c>
      <c r="B38" s="23">
        <v>348</v>
      </c>
      <c r="C38" s="23">
        <v>7.8703005000000008</v>
      </c>
      <c r="D38" s="23">
        <v>3980.8915999999999</v>
      </c>
      <c r="E38" s="23">
        <v>3611</v>
      </c>
      <c r="F38" s="23">
        <v>93.303690800000041</v>
      </c>
      <c r="G38" s="10"/>
      <c r="H38" s="8"/>
    </row>
    <row r="39" spans="1:10" ht="29.1" customHeight="1" x14ac:dyDescent="0.5">
      <c r="A39" s="5" t="s">
        <v>12</v>
      </c>
      <c r="B39" s="23"/>
      <c r="C39" s="23"/>
      <c r="D39" s="23"/>
      <c r="E39" s="23">
        <v>2</v>
      </c>
      <c r="F39" s="23">
        <v>6.0000000000000001E-3</v>
      </c>
      <c r="G39" s="10"/>
      <c r="H39" s="8"/>
    </row>
    <row r="40" spans="1:10" ht="29.1" customHeight="1" x14ac:dyDescent="0.5">
      <c r="A40" s="5" t="s">
        <v>13</v>
      </c>
      <c r="B40" s="23">
        <v>209</v>
      </c>
      <c r="C40" s="23">
        <v>0.57899999999999996</v>
      </c>
      <c r="D40" s="23">
        <v>579</v>
      </c>
      <c r="E40" s="23">
        <v>3305</v>
      </c>
      <c r="F40" s="23">
        <v>4.1310500000000001</v>
      </c>
      <c r="G40" s="10"/>
      <c r="H40" s="8"/>
    </row>
    <row r="41" spans="1:10" ht="29.1" customHeight="1" x14ac:dyDescent="0.5">
      <c r="A41" s="5" t="s">
        <v>15</v>
      </c>
      <c r="B41" s="23"/>
      <c r="C41" s="23"/>
      <c r="D41" s="23"/>
      <c r="E41" s="23">
        <v>2</v>
      </c>
      <c r="F41" s="23">
        <v>6.0000000000000001E-3</v>
      </c>
      <c r="G41" s="10"/>
      <c r="H41" s="8"/>
    </row>
    <row r="42" spans="1:10" ht="29.1" customHeight="1" x14ac:dyDescent="0.5">
      <c r="A42" s="5" t="s">
        <v>30</v>
      </c>
      <c r="B42" s="23"/>
      <c r="C42" s="23"/>
      <c r="D42" s="23"/>
      <c r="E42" s="23">
        <v>182</v>
      </c>
      <c r="F42" s="23">
        <v>6.5628508000000005</v>
      </c>
      <c r="G42" s="10"/>
      <c r="H42" s="8"/>
    </row>
    <row r="43" spans="1:10" ht="29.1" customHeight="1" x14ac:dyDescent="0.5">
      <c r="A43" s="5" t="s">
        <v>31</v>
      </c>
      <c r="B43" s="23">
        <v>8733</v>
      </c>
      <c r="C43" s="23">
        <v>226.88269230000009</v>
      </c>
      <c r="D43" s="23">
        <v>22030.124069000001</v>
      </c>
      <c r="E43" s="23">
        <v>58117</v>
      </c>
      <c r="F43" s="23">
        <v>1468.6290689000002</v>
      </c>
      <c r="G43" s="10"/>
      <c r="H43" s="8"/>
      <c r="I43" s="24"/>
    </row>
    <row r="44" spans="1:10" ht="29.1" customHeight="1" x14ac:dyDescent="0.5">
      <c r="A44" s="5" t="s">
        <v>32</v>
      </c>
      <c r="B44" s="23">
        <v>8585</v>
      </c>
      <c r="C44" s="23">
        <v>212.3869632</v>
      </c>
      <c r="D44" s="23">
        <v>20552.683236000001</v>
      </c>
      <c r="E44" s="23">
        <v>47694</v>
      </c>
      <c r="F44" s="23">
        <v>1249.9183171</v>
      </c>
      <c r="G44" s="10"/>
      <c r="H44" s="8"/>
      <c r="I44" s="25"/>
      <c r="J44" s="8"/>
    </row>
    <row r="45" spans="1:10" ht="29.1" customHeight="1" x14ac:dyDescent="0.5">
      <c r="A45" s="5" t="s">
        <v>25</v>
      </c>
      <c r="B45" s="23">
        <v>8154</v>
      </c>
      <c r="C45" s="23">
        <v>184.10948630000001</v>
      </c>
      <c r="D45" s="23">
        <v>27134.392465000001</v>
      </c>
      <c r="E45" s="23">
        <v>52837</v>
      </c>
      <c r="F45" s="23">
        <v>1166.4845757000007</v>
      </c>
      <c r="G45" s="10"/>
      <c r="H45" s="8"/>
      <c r="I45" s="25"/>
      <c r="J45" s="8"/>
    </row>
    <row r="46" spans="1:10" ht="29.1" customHeight="1" x14ac:dyDescent="0.5">
      <c r="A46" s="5" t="s">
        <v>26</v>
      </c>
      <c r="B46" s="23">
        <v>6305</v>
      </c>
      <c r="C46" s="23">
        <v>175.66276049999996</v>
      </c>
      <c r="D46" s="23">
        <v>15190.7729399</v>
      </c>
      <c r="E46" s="23">
        <v>41600</v>
      </c>
      <c r="F46" s="23">
        <v>1143.8717649999999</v>
      </c>
      <c r="G46" s="10"/>
      <c r="H46" s="8"/>
      <c r="I46" s="25"/>
      <c r="J46" s="8"/>
    </row>
    <row r="47" spans="1:10" ht="29.1" customHeight="1" x14ac:dyDescent="0.5">
      <c r="A47" s="26" t="s">
        <v>33</v>
      </c>
      <c r="B47" s="17">
        <f>SUM(B36:B46)</f>
        <v>32334</v>
      </c>
      <c r="C47" s="18">
        <f>SUM(C36:C46)</f>
        <v>807.4912028</v>
      </c>
      <c r="D47" s="18">
        <f>SUM(D36:D46)</f>
        <v>89467.864309899989</v>
      </c>
      <c r="E47" s="17">
        <f>SUM(E36:E46)</f>
        <v>207355</v>
      </c>
      <c r="F47" s="18">
        <f>SUM(F36:F46)</f>
        <v>5132.9393183000011</v>
      </c>
      <c r="G47" s="25"/>
      <c r="H47" s="25"/>
      <c r="I47" s="25"/>
      <c r="J47" s="8"/>
    </row>
    <row r="48" spans="1:10" ht="15" customHeight="1" x14ac:dyDescent="0.25">
      <c r="A48" s="25"/>
      <c r="B48" s="25"/>
      <c r="C48" s="25"/>
      <c r="D48" s="25"/>
      <c r="E48" s="25"/>
      <c r="F48" s="25"/>
      <c r="G48" s="25"/>
    </row>
    <row r="49" spans="1:10" ht="16.5" customHeight="1" x14ac:dyDescent="0.25">
      <c r="I49" s="10"/>
    </row>
    <row r="50" spans="1:10" ht="16.5" customHeight="1" x14ac:dyDescent="0.25">
      <c r="I50" s="10"/>
    </row>
    <row r="51" spans="1:10" ht="16.5" customHeight="1" x14ac:dyDescent="0.25">
      <c r="I51" s="42" t="s">
        <v>1</v>
      </c>
      <c r="J51" s="42"/>
    </row>
    <row r="52" spans="1:10" ht="13.5" customHeight="1" x14ac:dyDescent="0.25"/>
    <row r="53" spans="1:10" ht="20.25" customHeight="1" x14ac:dyDescent="0.25">
      <c r="A53" s="43" t="s">
        <v>53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0" ht="21.95" customHeight="1" x14ac:dyDescent="0.5">
      <c r="A54" s="27" t="s">
        <v>34</v>
      </c>
      <c r="B54" s="27" t="s">
        <v>35</v>
      </c>
      <c r="C54" s="27" t="s">
        <v>36</v>
      </c>
      <c r="D54" s="27" t="s">
        <v>37</v>
      </c>
      <c r="E54" s="27" t="s">
        <v>38</v>
      </c>
      <c r="F54" s="27" t="s">
        <v>39</v>
      </c>
      <c r="G54" s="27" t="s">
        <v>40</v>
      </c>
      <c r="H54" s="27" t="s">
        <v>41</v>
      </c>
      <c r="I54" s="27" t="s">
        <v>42</v>
      </c>
      <c r="J54" s="27" t="s">
        <v>33</v>
      </c>
    </row>
    <row r="55" spans="1:10" ht="21.95" customHeight="1" x14ac:dyDescent="0.5">
      <c r="A55" s="28" t="s">
        <v>43</v>
      </c>
      <c r="B55" s="29">
        <v>43300</v>
      </c>
      <c r="C55" s="29">
        <v>33886</v>
      </c>
      <c r="D55" s="29">
        <v>0</v>
      </c>
      <c r="E55" s="29">
        <v>100806</v>
      </c>
      <c r="F55" s="29">
        <v>1812</v>
      </c>
      <c r="G55" s="29">
        <v>4852</v>
      </c>
      <c r="H55" s="29">
        <v>10581</v>
      </c>
      <c r="I55" s="29">
        <v>29679</v>
      </c>
      <c r="J55" s="30">
        <f>SUM(B55:I55)</f>
        <v>224916</v>
      </c>
    </row>
    <row r="56" spans="1:10" ht="21.95" customHeight="1" x14ac:dyDescent="0.5">
      <c r="A56" s="28" t="s">
        <v>44</v>
      </c>
      <c r="B56" s="29">
        <v>27123</v>
      </c>
      <c r="C56" s="29">
        <v>63466</v>
      </c>
      <c r="D56" s="29">
        <v>0</v>
      </c>
      <c r="E56" s="29">
        <v>76725</v>
      </c>
      <c r="F56" s="29">
        <v>937</v>
      </c>
      <c r="G56" s="29">
        <v>4417</v>
      </c>
      <c r="H56" s="29">
        <v>6661</v>
      </c>
      <c r="I56" s="29">
        <v>13283</v>
      </c>
      <c r="J56" s="30">
        <f t="shared" ref="J56:J61" si="0">SUM(B56:I56)</f>
        <v>192612</v>
      </c>
    </row>
    <row r="57" spans="1:10" ht="21.95" customHeight="1" x14ac:dyDescent="0.5">
      <c r="A57" s="28" t="s">
        <v>55</v>
      </c>
      <c r="B57" s="29">
        <v>105217</v>
      </c>
      <c r="C57" s="29">
        <v>52585</v>
      </c>
      <c r="D57" s="29">
        <v>64</v>
      </c>
      <c r="E57" s="29">
        <v>429614</v>
      </c>
      <c r="F57" s="29">
        <v>6987</v>
      </c>
      <c r="G57" s="29">
        <v>69153</v>
      </c>
      <c r="H57" s="29">
        <v>37212</v>
      </c>
      <c r="I57" s="29">
        <v>97741</v>
      </c>
      <c r="J57" s="30">
        <f t="shared" si="0"/>
        <v>798573</v>
      </c>
    </row>
    <row r="58" spans="1:10" ht="21.95" customHeight="1" x14ac:dyDescent="0.5">
      <c r="A58" s="28" t="s">
        <v>45</v>
      </c>
      <c r="B58" s="29">
        <v>31705</v>
      </c>
      <c r="C58" s="29">
        <v>8908</v>
      </c>
      <c r="D58" s="29">
        <v>5</v>
      </c>
      <c r="E58" s="29">
        <v>103745</v>
      </c>
      <c r="F58" s="29">
        <v>1320</v>
      </c>
      <c r="G58" s="29">
        <v>5484</v>
      </c>
      <c r="H58" s="29">
        <v>11045</v>
      </c>
      <c r="I58" s="29">
        <v>20800</v>
      </c>
      <c r="J58" s="30">
        <f t="shared" si="0"/>
        <v>183012</v>
      </c>
    </row>
    <row r="59" spans="1:10" ht="21.95" customHeight="1" x14ac:dyDescent="0.5">
      <c r="A59" s="28" t="s">
        <v>46</v>
      </c>
      <c r="B59" s="29">
        <v>47632</v>
      </c>
      <c r="C59" s="29">
        <v>51527</v>
      </c>
      <c r="D59" s="29">
        <v>0</v>
      </c>
      <c r="E59" s="29">
        <v>138117</v>
      </c>
      <c r="F59" s="29">
        <v>2179</v>
      </c>
      <c r="G59" s="29">
        <v>7415</v>
      </c>
      <c r="H59" s="29">
        <v>15309</v>
      </c>
      <c r="I59" s="29">
        <v>34078</v>
      </c>
      <c r="J59" s="30">
        <f t="shared" si="0"/>
        <v>296257</v>
      </c>
    </row>
    <row r="60" spans="1:10" ht="21.95" customHeight="1" x14ac:dyDescent="0.5">
      <c r="A60" s="28" t="s">
        <v>47</v>
      </c>
      <c r="B60" s="29">
        <v>8463</v>
      </c>
      <c r="C60" s="29">
        <v>293</v>
      </c>
      <c r="D60" s="29">
        <v>0</v>
      </c>
      <c r="E60" s="29">
        <v>15174</v>
      </c>
      <c r="F60" s="29">
        <v>405</v>
      </c>
      <c r="G60" s="29">
        <v>1350</v>
      </c>
      <c r="H60" s="29">
        <v>3017</v>
      </c>
      <c r="I60" s="29">
        <v>2626</v>
      </c>
      <c r="J60" s="30">
        <f t="shared" si="0"/>
        <v>31328</v>
      </c>
    </row>
    <row r="61" spans="1:10" ht="21.95" customHeight="1" x14ac:dyDescent="0.5">
      <c r="A61" s="28" t="s">
        <v>48</v>
      </c>
      <c r="B61" s="29">
        <v>18117</v>
      </c>
      <c r="C61" s="29">
        <v>10738</v>
      </c>
      <c r="D61" s="29">
        <v>0</v>
      </c>
      <c r="E61" s="29">
        <v>51321</v>
      </c>
      <c r="F61" s="29">
        <v>717</v>
      </c>
      <c r="G61" s="29">
        <v>2191</v>
      </c>
      <c r="H61" s="29">
        <v>2997</v>
      </c>
      <c r="I61" s="29">
        <v>9148</v>
      </c>
      <c r="J61" s="30">
        <f t="shared" si="0"/>
        <v>95229</v>
      </c>
    </row>
    <row r="62" spans="1:10" ht="21.95" customHeight="1" x14ac:dyDescent="0.5">
      <c r="A62" s="28" t="s">
        <v>33</v>
      </c>
      <c r="B62" s="30">
        <f>SUM(B55:B61)</f>
        <v>281557</v>
      </c>
      <c r="C62" s="30">
        <f t="shared" ref="C62:J62" si="1">SUM(C55:C61)</f>
        <v>221403</v>
      </c>
      <c r="D62" s="30">
        <f t="shared" si="1"/>
        <v>69</v>
      </c>
      <c r="E62" s="30">
        <f t="shared" si="1"/>
        <v>915502</v>
      </c>
      <c r="F62" s="30">
        <f t="shared" si="1"/>
        <v>14357</v>
      </c>
      <c r="G62" s="30">
        <f t="shared" si="1"/>
        <v>94862</v>
      </c>
      <c r="H62" s="30">
        <f t="shared" si="1"/>
        <v>86822</v>
      </c>
      <c r="I62" s="30">
        <f t="shared" si="1"/>
        <v>207355</v>
      </c>
      <c r="J62" s="30">
        <f t="shared" si="1"/>
        <v>1821927</v>
      </c>
    </row>
    <row r="63" spans="1:10" ht="12" customHeight="1" x14ac:dyDescent="0.25">
      <c r="B63" s="31"/>
      <c r="C63" s="31"/>
      <c r="D63" s="31"/>
      <c r="E63" s="31"/>
      <c r="F63" s="31"/>
      <c r="G63" s="31"/>
      <c r="H63" s="31"/>
      <c r="I63" s="31"/>
    </row>
    <row r="64" spans="1:10" ht="24" customHeight="1" x14ac:dyDescent="0.25">
      <c r="A64" s="39" t="s">
        <v>54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0" ht="25.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3" t="s">
        <v>49</v>
      </c>
    </row>
    <row r="66" spans="1:10" ht="27.75" customHeight="1" x14ac:dyDescent="0.5">
      <c r="A66" s="27" t="s">
        <v>34</v>
      </c>
      <c r="B66" s="34" t="s">
        <v>35</v>
      </c>
      <c r="C66" s="34" t="s">
        <v>36</v>
      </c>
      <c r="D66" s="34" t="s">
        <v>37</v>
      </c>
      <c r="E66" s="34" t="s">
        <v>38</v>
      </c>
      <c r="F66" s="34" t="s">
        <v>50</v>
      </c>
      <c r="G66" s="34" t="s">
        <v>40</v>
      </c>
      <c r="H66" s="34" t="s">
        <v>41</v>
      </c>
      <c r="I66" s="34" t="s">
        <v>42</v>
      </c>
      <c r="J66" s="34" t="s">
        <v>33</v>
      </c>
    </row>
    <row r="67" spans="1:10" ht="21.95" customHeight="1" x14ac:dyDescent="0.5">
      <c r="A67" s="28" t="s">
        <v>43</v>
      </c>
      <c r="B67" s="35">
        <v>8302.9966407000084</v>
      </c>
      <c r="C67" s="35">
        <v>2157.1208219</v>
      </c>
      <c r="D67" s="35">
        <v>0</v>
      </c>
      <c r="E67" s="35">
        <v>6736.035561099995</v>
      </c>
      <c r="F67" s="35">
        <v>1573.1365939000007</v>
      </c>
      <c r="G67" s="35">
        <v>726.01283870000009</v>
      </c>
      <c r="H67" s="35">
        <v>1320.7830034999999</v>
      </c>
      <c r="I67" s="35">
        <v>698.91383749999966</v>
      </c>
      <c r="J67" s="36">
        <f>SUM(B67:I67)</f>
        <v>21514.999297300008</v>
      </c>
    </row>
    <row r="68" spans="1:10" ht="21.95" customHeight="1" x14ac:dyDescent="0.5">
      <c r="A68" s="28" t="s">
        <v>44</v>
      </c>
      <c r="B68" s="35">
        <v>6639.3906263000099</v>
      </c>
      <c r="C68" s="35">
        <v>1372.1177972</v>
      </c>
      <c r="D68" s="35">
        <v>0</v>
      </c>
      <c r="E68" s="35">
        <v>5723.2845523000087</v>
      </c>
      <c r="F68" s="35">
        <v>1063.2783983999998</v>
      </c>
      <c r="G68" s="35">
        <v>526.63462320000008</v>
      </c>
      <c r="H68" s="35">
        <v>1009.2604791000001</v>
      </c>
      <c r="I68" s="35">
        <v>377.70008210000003</v>
      </c>
      <c r="J68" s="36">
        <f t="shared" ref="J68:J73" si="2">SUM(B68:I68)</f>
        <v>16711.666558600016</v>
      </c>
    </row>
    <row r="69" spans="1:10" ht="21.95" customHeight="1" x14ac:dyDescent="0.5">
      <c r="A69" s="28" t="s">
        <v>55</v>
      </c>
      <c r="B69" s="35">
        <v>35590.493894499916</v>
      </c>
      <c r="C69" s="35">
        <v>9815.498342400002</v>
      </c>
      <c r="D69" s="35">
        <v>13534.294833099999</v>
      </c>
      <c r="E69" s="35">
        <v>44477.752071899966</v>
      </c>
      <c r="F69" s="35">
        <v>30484.32831440002</v>
      </c>
      <c r="G69" s="35">
        <v>24899.340580900036</v>
      </c>
      <c r="H69" s="35">
        <v>4133.3102036999999</v>
      </c>
      <c r="I69" s="35">
        <v>2652.4211286000018</v>
      </c>
      <c r="J69" s="36">
        <f>SUM(B69:I69)</f>
        <v>165587.43936949992</v>
      </c>
    </row>
    <row r="70" spans="1:10" ht="21.95" customHeight="1" x14ac:dyDescent="0.5">
      <c r="A70" s="28" t="s">
        <v>45</v>
      </c>
      <c r="B70" s="35">
        <v>3134.0089855999995</v>
      </c>
      <c r="C70" s="35">
        <v>127.82237769999998</v>
      </c>
      <c r="D70" s="35">
        <v>16.4599929</v>
      </c>
      <c r="E70" s="35">
        <v>6485.0472566999997</v>
      </c>
      <c r="F70" s="35">
        <v>860.95845130000043</v>
      </c>
      <c r="G70" s="35">
        <v>940.65209550000054</v>
      </c>
      <c r="H70" s="35">
        <v>1293.4116596000001</v>
      </c>
      <c r="I70" s="35">
        <v>398.67135680000001</v>
      </c>
      <c r="J70" s="36">
        <f t="shared" si="2"/>
        <v>13257.032176100001</v>
      </c>
    </row>
    <row r="71" spans="1:10" ht="21.95" customHeight="1" x14ac:dyDescent="0.5">
      <c r="A71" s="28" t="s">
        <v>46</v>
      </c>
      <c r="B71" s="35">
        <v>7056.0621355000076</v>
      </c>
      <c r="C71" s="35">
        <v>986.2250932000004</v>
      </c>
      <c r="D71" s="35">
        <v>0</v>
      </c>
      <c r="E71" s="35">
        <v>9398.2953213000164</v>
      </c>
      <c r="F71" s="35">
        <v>1273.8149414999998</v>
      </c>
      <c r="G71" s="35">
        <v>1157.6053045999997</v>
      </c>
      <c r="H71" s="35">
        <v>1383.9306092000002</v>
      </c>
      <c r="I71" s="35">
        <v>721.99843050000061</v>
      </c>
      <c r="J71" s="36">
        <f t="shared" si="2"/>
        <v>21977.931835800024</v>
      </c>
    </row>
    <row r="72" spans="1:10" ht="21.95" customHeight="1" x14ac:dyDescent="0.5">
      <c r="A72" s="28" t="s">
        <v>47</v>
      </c>
      <c r="B72" s="35">
        <v>672.18321420000007</v>
      </c>
      <c r="C72" s="35">
        <v>6.8586490000000007</v>
      </c>
      <c r="D72" s="35">
        <v>0</v>
      </c>
      <c r="E72" s="35">
        <v>1100.7478347000001</v>
      </c>
      <c r="F72" s="35">
        <v>203.0235879</v>
      </c>
      <c r="G72" s="35">
        <v>104.63800869999999</v>
      </c>
      <c r="H72" s="35">
        <v>181.32704110000003</v>
      </c>
      <c r="I72" s="35">
        <v>56.673607199999999</v>
      </c>
      <c r="J72" s="36">
        <f t="shared" si="2"/>
        <v>2325.4519427999999</v>
      </c>
    </row>
    <row r="73" spans="1:10" ht="21.95" customHeight="1" x14ac:dyDescent="0.5">
      <c r="A73" s="28" t="s">
        <v>48</v>
      </c>
      <c r="B73" s="35">
        <v>1950.5367425000006</v>
      </c>
      <c r="C73" s="35">
        <v>91.264015300000025</v>
      </c>
      <c r="D73" s="35">
        <v>0</v>
      </c>
      <c r="E73" s="35">
        <v>2956.1232190999954</v>
      </c>
      <c r="F73" s="35">
        <v>648.03318820000004</v>
      </c>
      <c r="G73" s="35">
        <v>197.16604030000008</v>
      </c>
      <c r="H73" s="35">
        <v>325.82397419999995</v>
      </c>
      <c r="I73" s="35">
        <v>226.55928659999992</v>
      </c>
      <c r="J73" s="36">
        <f t="shared" si="2"/>
        <v>6395.506466199995</v>
      </c>
    </row>
    <row r="74" spans="1:10" ht="21.95" customHeight="1" x14ac:dyDescent="0.5">
      <c r="A74" s="28" t="s">
        <v>33</v>
      </c>
      <c r="B74" s="36">
        <f>SUM(B67:B73)</f>
        <v>63345.672239299944</v>
      </c>
      <c r="C74" s="36">
        <f t="shared" ref="C74:J74" si="3">SUM(C67:C73)</f>
        <v>14556.907096700003</v>
      </c>
      <c r="D74" s="36">
        <f t="shared" si="3"/>
        <v>13550.754825999999</v>
      </c>
      <c r="E74" s="36">
        <f t="shared" si="3"/>
        <v>76877.285817099983</v>
      </c>
      <c r="F74" s="36">
        <f t="shared" si="3"/>
        <v>36106.573475600031</v>
      </c>
      <c r="G74" s="36">
        <f t="shared" si="3"/>
        <v>28552.049491900034</v>
      </c>
      <c r="H74" s="36">
        <f t="shared" si="3"/>
        <v>9647.8469703999999</v>
      </c>
      <c r="I74" s="36">
        <f t="shared" si="3"/>
        <v>5132.9377293000016</v>
      </c>
      <c r="J74" s="36">
        <f t="shared" si="3"/>
        <v>247770.02764629998</v>
      </c>
    </row>
    <row r="75" spans="1:10" ht="19.5" hidden="1" x14ac:dyDescent="0.5">
      <c r="A75" s="37" t="s">
        <v>51</v>
      </c>
      <c r="B75" s="38">
        <f>B74/$J$74*100</f>
        <v>25.566317621648736</v>
      </c>
      <c r="C75" s="38">
        <f t="shared" ref="C75:J75" si="4">C74/$J$74*100</f>
        <v>5.8751686937212906</v>
      </c>
      <c r="D75" s="38">
        <f t="shared" si="4"/>
        <v>5.4690855688744389</v>
      </c>
      <c r="E75" s="38">
        <f t="shared" si="4"/>
        <v>31.027677781448563</v>
      </c>
      <c r="F75" s="38">
        <f t="shared" si="4"/>
        <v>14.572615509065276</v>
      </c>
      <c r="G75" s="38">
        <f t="shared" si="4"/>
        <v>11.523609115731723</v>
      </c>
      <c r="H75" s="38">
        <f t="shared" si="4"/>
        <v>3.8938716930574935</v>
      </c>
      <c r="I75" s="38">
        <f t="shared" si="4"/>
        <v>2.0716540164524835</v>
      </c>
      <c r="J75" s="38">
        <f t="shared" si="4"/>
        <v>100</v>
      </c>
    </row>
    <row r="76" spans="1:10" ht="14.25" customHeight="1" x14ac:dyDescent="0.25">
      <c r="B76" s="31"/>
      <c r="C76" s="31"/>
      <c r="D76" s="31"/>
      <c r="E76" s="31"/>
      <c r="F76" s="31"/>
      <c r="G76" s="31"/>
      <c r="H76" s="31"/>
      <c r="I76" s="31"/>
      <c r="J76" s="31"/>
    </row>
  </sheetData>
  <sheetProtection algorithmName="SHA-512" hashValue="t3QX2TnItgqQJGoTQOastXZen3xkh+RAEDaSwykKkaNof1DAmJk29hspWXOogFkWgT4HqFfhy4pzExfQH+vkvg==" saltValue="raQXQdwAUMu771jYwbsOtQ==" spinCount="100000" sheet="1" objects="1" scenarios="1"/>
  <dataConsolidate/>
  <mergeCells count="13">
    <mergeCell ref="A32:F32"/>
    <mergeCell ref="A2:F2"/>
    <mergeCell ref="E3:F3"/>
    <mergeCell ref="A4:A5"/>
    <mergeCell ref="B4:D4"/>
    <mergeCell ref="E4:F4"/>
    <mergeCell ref="A64:J64"/>
    <mergeCell ref="E33:F33"/>
    <mergeCell ref="A34:A35"/>
    <mergeCell ref="B34:D34"/>
    <mergeCell ref="E34:F34"/>
    <mergeCell ref="I51:J51"/>
    <mergeCell ref="A53:J53"/>
  </mergeCells>
  <pageMargins left="0.5" right="0.25" top="0.75" bottom="0.75" header="0.3" footer="0.3"/>
  <pageSetup paperSize="9" scale="78" orientation="landscape" r:id="rId1"/>
  <rowBreaks count="3" manualBreakCount="3">
    <brk id="27" max="16383" man="1"/>
    <brk id="49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nonlife&amp;micrononlife Magh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2025-02-24T07:35:45Z</cp:lastPrinted>
  <dcterms:created xsi:type="dcterms:W3CDTF">2025-02-24T07:10:06Z</dcterms:created>
  <dcterms:modified xsi:type="dcterms:W3CDTF">2025-02-24T09:07:26Z</dcterms:modified>
</cp:coreProperties>
</file>