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Poush2081/"/>
    </mc:Choice>
  </mc:AlternateContent>
  <xr:revisionPtr revIDLastSave="2" documentId="8_{E19D890E-B776-4771-AB97-6DFC48ED8179}" xr6:coauthVersionLast="47" xr6:coauthVersionMax="47" xr10:uidLastSave="{81C38938-1BD3-439C-9B20-70C646B1D32F}"/>
  <bookViews>
    <workbookView xWindow="-120" yWindow="-120" windowWidth="29040" windowHeight="15720" xr2:uid="{0A674877-FD80-4515-AF9F-5D41DE6B4F1E}"/>
  </bookViews>
  <sheets>
    <sheet name="Web_nonlife Pous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H74" i="1"/>
  <c r="G74" i="1"/>
  <c r="F74" i="1"/>
  <c r="E74" i="1"/>
  <c r="D74" i="1"/>
  <c r="C74" i="1"/>
  <c r="B74" i="1"/>
  <c r="J73" i="1"/>
  <c r="J72" i="1"/>
  <c r="J71" i="1"/>
  <c r="J70" i="1"/>
  <c r="J69" i="1"/>
  <c r="J68" i="1"/>
  <c r="J67" i="1"/>
  <c r="I62" i="1"/>
  <c r="H62" i="1"/>
  <c r="G62" i="1"/>
  <c r="F62" i="1"/>
  <c r="E62" i="1"/>
  <c r="D62" i="1"/>
  <c r="C62" i="1"/>
  <c r="B62" i="1"/>
  <c r="J61" i="1"/>
  <c r="J60" i="1"/>
  <c r="J59" i="1"/>
  <c r="J58" i="1"/>
  <c r="J57" i="1"/>
  <c r="J56" i="1"/>
  <c r="J55" i="1"/>
  <c r="F47" i="1"/>
  <c r="E47" i="1"/>
  <c r="D47" i="1"/>
  <c r="C47" i="1"/>
  <c r="B47" i="1"/>
  <c r="F26" i="1"/>
  <c r="F27" i="1" s="1"/>
  <c r="F29" i="1" s="1"/>
  <c r="E26" i="1"/>
  <c r="D26" i="1"/>
  <c r="C26" i="1"/>
  <c r="B26" i="1"/>
  <c r="F20" i="1"/>
  <c r="E20" i="1"/>
  <c r="E27" i="1" s="1"/>
  <c r="E29" i="1" s="1"/>
  <c r="D20" i="1"/>
  <c r="D27" i="1" s="1"/>
  <c r="D29" i="1" s="1"/>
  <c r="C20" i="1"/>
  <c r="B20" i="1"/>
  <c r="J62" i="1" l="1"/>
  <c r="B27" i="1"/>
  <c r="B29" i="1" s="1"/>
  <c r="C27" i="1"/>
  <c r="C29" i="1" s="1"/>
  <c r="J74" i="1"/>
</calcChain>
</file>

<file path=xl/sharedStrings.xml><?xml version="1.0" encoding="utf-8"?>
<sst xmlns="http://schemas.openxmlformats.org/spreadsheetml/2006/main" count="96" uniqueCount="57">
  <si>
    <t>निर्जीवन बीमा ब्यवसाय गर्ने बीमकहरुको विवरण</t>
  </si>
  <si>
    <t>आ.व. 20८१/८२</t>
  </si>
  <si>
    <t>बीमक</t>
  </si>
  <si>
    <t xml:space="preserve">  पुस महिनाको</t>
  </si>
  <si>
    <t xml:space="preserve">  पुस मसान्तसम्मको(दोस्रो त्रैमासिकसम्मको)</t>
  </si>
  <si>
    <t>जारी बीमालेख संख्या</t>
  </si>
  <si>
    <t>कुल बीमाशुल्क (रु.लाखमा)</t>
  </si>
  <si>
    <t>बीमाङ्क रकम (रु.लाखमा)</t>
  </si>
  <si>
    <t>नेपाल इ.कं.लि.</t>
  </si>
  <si>
    <t>दि.ओरिएन्टल इ.कं.लि.</t>
  </si>
  <si>
    <t>राष्ट्रिय बीमा कम्पनी लि.</t>
  </si>
  <si>
    <t>नेशनल इ.कं.लि.</t>
  </si>
  <si>
    <t>नेको इ.लि.</t>
  </si>
  <si>
    <t>प्रभु इ.लि.</t>
  </si>
  <si>
    <t>शिखर इ.कं.लि.</t>
  </si>
  <si>
    <t>एनएलजी इ.कं.लि.</t>
  </si>
  <si>
    <t>हिमालयन एभरेष्ट इ.लि.</t>
  </si>
  <si>
    <t>सानिमा जिआईसी इ.लि.</t>
  </si>
  <si>
    <t>सिद्धार्थ प्रिमियर इ.लि.</t>
  </si>
  <si>
    <t>सगरमाथा लूम्विनी इ.लि</t>
  </si>
  <si>
    <t>आइजिआई प्रूडेन्सियल इ.कं.लि.</t>
  </si>
  <si>
    <t>युनाइटेड अजोड इ.लि.</t>
  </si>
  <si>
    <t>जम्मा (क)</t>
  </si>
  <si>
    <t>लघु बीमक</t>
  </si>
  <si>
    <t>नेपाल माइक्रो इ. क. लि.</t>
  </si>
  <si>
    <t>प्रोटेक्टिभ माइक्रो इ. क. लि.</t>
  </si>
  <si>
    <t>स्टार माइक्रो इ. क. लि.</t>
  </si>
  <si>
    <t>ट्रस्ट माइक्रो इ. क. लि.</t>
  </si>
  <si>
    <t>जम्मा (ख)</t>
  </si>
  <si>
    <t>जम्मा (क+ख)</t>
  </si>
  <si>
    <t>२०८०/८१   पुसमहिना</t>
  </si>
  <si>
    <t>वृद्दि %</t>
  </si>
  <si>
    <t>निर्जीवन बीमा ब्यवसाय गर्ने बीमकहरुले जारी गरेको लघु बीमालेखको विवरण</t>
  </si>
  <si>
    <t>सिध्धार्थ प्रिमियर इ.लि.</t>
  </si>
  <si>
    <t>नेपाल माईक्रो ई. क. लि.</t>
  </si>
  <si>
    <t>प्रोटेक्टिभ माईक्रो ई. क. लि.</t>
  </si>
  <si>
    <t>जम्मा</t>
  </si>
  <si>
    <t>निर्जीवन बीमा ब्यवसाय गर्ने बीमकहरुबाट पुस मसान्तसम्ममा (दोस्रो त्रैमासिकसम्ममा) जारी गरेको कुल बीमालेख संख्याको प्रदेशगत विवरण</t>
  </si>
  <si>
    <t>प्रदेश</t>
  </si>
  <si>
    <t>सम्पत्ति</t>
  </si>
  <si>
    <t>सामून्द्रिक</t>
  </si>
  <si>
    <t>हवाई</t>
  </si>
  <si>
    <t>मोटर</t>
  </si>
  <si>
    <t>इन्जि. तथा ठे. जो.</t>
  </si>
  <si>
    <t>विविध</t>
  </si>
  <si>
    <t>कृषि तथा बाली</t>
  </si>
  <si>
    <t>लघु</t>
  </si>
  <si>
    <t>कोशी</t>
  </si>
  <si>
    <t>मधेश</t>
  </si>
  <si>
    <t>बाग्मती</t>
  </si>
  <si>
    <t>गण्डकी</t>
  </si>
  <si>
    <t>लुम्बिनी</t>
  </si>
  <si>
    <t>कर्णाली</t>
  </si>
  <si>
    <t>सुदुरपश्चिम</t>
  </si>
  <si>
    <t xml:space="preserve">निर्जीवन बीमा ब्यवसाय गर्ने बीमकहरुले पुस मसान्तसम्ममा (दोस्रो त्रैमासिकसम्ममा) बिभिन्न बीमालेखहरुबाट संकलन गरेको कुल बीमाशुल्कको प्रदेशगत विवरण </t>
  </si>
  <si>
    <t>रु.लाखमा</t>
  </si>
  <si>
    <t>इन्जि. तथा ठे.जो.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</si>
</sst>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4" tint="-0.499984740745262"/>
      <name val="Kalimati"/>
      <charset val="1"/>
    </font>
    <font>
      <b/>
      <i/>
      <sz val="10"/>
      <color theme="4" tint="-0.499984740745262"/>
      <name val="Kalimati"/>
      <charset val="1"/>
    </font>
    <font>
      <b/>
      <i/>
      <sz val="10"/>
      <color rgb="FFC00000"/>
      <name val="Kalimati"/>
      <charset val="1"/>
    </font>
    <font>
      <b/>
      <sz val="10"/>
      <color theme="1"/>
      <name val="Kalimati"/>
      <charset val="1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  <font>
      <b/>
      <sz val="11"/>
      <color theme="4" tint="-0.499984740745262"/>
      <name val="Kalimati"/>
      <charset val="1"/>
    </font>
    <font>
      <b/>
      <sz val="8"/>
      <color theme="1"/>
      <name val="Kalimati"/>
      <charset val="1"/>
    </font>
    <font>
      <b/>
      <sz val="12"/>
      <color rgb="FF002060"/>
      <name val="Kalimati"/>
      <charset val="1"/>
    </font>
    <font>
      <b/>
      <sz val="10"/>
      <color rgb="FF002060"/>
      <name val="Kalimati"/>
      <charset val="1"/>
    </font>
    <font>
      <b/>
      <i/>
      <sz val="9"/>
      <color theme="1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1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6" xfId="0" applyFont="1" applyFill="1" applyBorder="1"/>
    <xf numFmtId="164" fontId="7" fillId="0" borderId="6" xfId="1" applyNumberFormat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43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0" fontId="6" fillId="3" borderId="8" xfId="0" applyFont="1" applyFill="1" applyBorder="1"/>
    <xf numFmtId="0" fontId="6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center"/>
    </xf>
    <xf numFmtId="43" fontId="7" fillId="4" borderId="6" xfId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43" fontId="7" fillId="2" borderId="6" xfId="1" applyFont="1" applyFill="1" applyBorder="1" applyAlignment="1">
      <alignment horizontal="center"/>
    </xf>
    <xf numFmtId="0" fontId="6" fillId="5" borderId="6" xfId="0" applyFont="1" applyFill="1" applyBorder="1"/>
    <xf numFmtId="164" fontId="8" fillId="5" borderId="6" xfId="1" applyNumberFormat="1" applyFont="1" applyFill="1" applyBorder="1" applyAlignment="1">
      <alignment horizontal="center"/>
    </xf>
    <xf numFmtId="43" fontId="8" fillId="5" borderId="6" xfId="1" applyFont="1" applyFill="1" applyBorder="1" applyAlignment="1">
      <alignment horizontal="center"/>
    </xf>
    <xf numFmtId="0" fontId="6" fillId="0" borderId="0" xfId="0" applyFont="1"/>
    <xf numFmtId="164" fontId="8" fillId="0" borderId="0" xfId="1" applyNumberFormat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9" fillId="0" borderId="1" xfId="0" applyFont="1" applyBorder="1" applyAlignment="1">
      <alignment vertical="top"/>
    </xf>
    <xf numFmtId="164" fontId="8" fillId="0" borderId="6" xfId="1" applyNumberFormat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43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5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164" fontId="7" fillId="0" borderId="6" xfId="1" applyNumberFormat="1" applyFont="1" applyBorder="1" applyAlignment="1">
      <alignment horizontal="left" vertical="center"/>
    </xf>
    <xf numFmtId="164" fontId="8" fillId="7" borderId="6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6" fillId="6" borderId="6" xfId="0" applyFont="1" applyFill="1" applyBorder="1" applyAlignment="1">
      <alignment horizontal="center" vertical="center"/>
    </xf>
    <xf numFmtId="43" fontId="7" fillId="0" borderId="6" xfId="1" applyFont="1" applyBorder="1" applyAlignment="1">
      <alignment horizontal="left" vertical="center"/>
    </xf>
    <xf numFmtId="43" fontId="8" fillId="7" borderId="6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557444</xdr:colOff>
      <xdr:row>0</xdr:row>
      <xdr:rowOff>60613</xdr:rowOff>
    </xdr:from>
    <xdr:to>
      <xdr:col>3</xdr:col>
      <xdr:colOff>1016873</xdr:colOff>
      <xdr:row>0</xdr:row>
      <xdr:rowOff>640772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BE7C1-E887-4D65-988C-E814C9E31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219" y="60613"/>
          <a:ext cx="2507303" cy="580159"/>
        </a:xfrm>
        <a:prstGeom prst="rect">
          <a:avLst/>
        </a:prstGeom>
      </xdr:spPr>
    </xdr:pic>
    <xdr:clientData/>
  </xdr:twoCellAnchor>
  <xdr:twoCellAnchor editAs="oneCell">
    <xdr:from>
      <xdr:col>3</xdr:col>
      <xdr:colOff>604802</xdr:colOff>
      <xdr:row>48</xdr:row>
      <xdr:rowOff>165855</xdr:rowOff>
    </xdr:from>
    <xdr:to>
      <xdr:col>5</xdr:col>
      <xdr:colOff>380999</xdr:colOff>
      <xdr:row>51</xdr:row>
      <xdr:rowOff>77366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71AF34-6A98-4A43-8D9F-D36C7D6D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452" y="13462755"/>
          <a:ext cx="2366997" cy="540161"/>
        </a:xfrm>
        <a:prstGeom prst="rect">
          <a:avLst/>
        </a:prstGeom>
      </xdr:spPr>
    </xdr:pic>
    <xdr:clientData/>
  </xdr:twoCellAnchor>
  <xdr:twoCellAnchor editAs="oneCell">
    <xdr:from>
      <xdr:col>0</xdr:col>
      <xdr:colOff>2112818</xdr:colOff>
      <xdr:row>28</xdr:row>
      <xdr:rowOff>199159</xdr:rowOff>
    </xdr:from>
    <xdr:to>
      <xdr:col>3</xdr:col>
      <xdr:colOff>547945</xdr:colOff>
      <xdr:row>30</xdr:row>
      <xdr:rowOff>299738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C38D4B-B79C-4C1D-8CBB-5BF4E150F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43" y="8152534"/>
          <a:ext cx="2602747" cy="595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DC01-6AD2-4417-A2EA-A17BCE36EF49}">
  <dimension ref="A1:K75"/>
  <sheetViews>
    <sheetView tabSelected="1" view="pageBreakPreview" topLeftCell="A64" zoomScale="110" zoomScaleNormal="100" zoomScaleSheetLayoutView="110" workbookViewId="0">
      <selection activeCell="E80" sqref="E80"/>
    </sheetView>
  </sheetViews>
  <sheetFormatPr defaultRowHeight="15" x14ac:dyDescent="0.25"/>
  <cols>
    <col min="1" max="1" width="29.28515625" bestFit="1" customWidth="1"/>
    <col min="2" max="2" width="15" customWidth="1"/>
    <col min="3" max="3" width="15.7109375" customWidth="1"/>
    <col min="4" max="4" width="21.28515625" customWidth="1"/>
    <col min="5" max="5" width="17.5703125" customWidth="1"/>
    <col min="6" max="6" width="25.85546875" bestFit="1" customWidth="1"/>
    <col min="7" max="7" width="13.7109375" customWidth="1"/>
    <col min="8" max="8" width="16" customWidth="1"/>
    <col min="9" max="9" width="13.5703125" customWidth="1"/>
    <col min="10" max="10" width="16.140625" customWidth="1"/>
  </cols>
  <sheetData>
    <row r="1" spans="1:10" ht="51" customHeight="1" x14ac:dyDescent="0.25"/>
    <row r="2" spans="1:10" ht="24" customHeight="1" x14ac:dyDescent="0.25">
      <c r="A2" s="44" t="s">
        <v>0</v>
      </c>
      <c r="B2" s="44"/>
      <c r="C2" s="44"/>
      <c r="D2" s="44"/>
      <c r="E2" s="44"/>
      <c r="F2" s="44"/>
    </row>
    <row r="3" spans="1:10" ht="18.75" customHeight="1" x14ac:dyDescent="0.25">
      <c r="B3" s="1"/>
      <c r="C3" s="1"/>
      <c r="D3" s="1"/>
      <c r="E3" s="40" t="s">
        <v>1</v>
      </c>
      <c r="F3" s="40"/>
    </row>
    <row r="4" spans="1:10" ht="19.5" customHeight="1" x14ac:dyDescent="0.25">
      <c r="A4" s="45" t="s">
        <v>2</v>
      </c>
      <c r="B4" s="47" t="s">
        <v>3</v>
      </c>
      <c r="C4" s="48"/>
      <c r="D4" s="49"/>
      <c r="E4" s="41" t="s">
        <v>4</v>
      </c>
      <c r="F4" s="41"/>
    </row>
    <row r="5" spans="1:10" s="4" customFormat="1" ht="61.5" customHeight="1" x14ac:dyDescent="0.25">
      <c r="A5" s="46"/>
      <c r="B5" s="3" t="s">
        <v>5</v>
      </c>
      <c r="C5" s="3" t="s">
        <v>6</v>
      </c>
      <c r="D5" s="3" t="s">
        <v>7</v>
      </c>
      <c r="E5" s="3" t="s">
        <v>5</v>
      </c>
      <c r="F5" s="3" t="s">
        <v>6</v>
      </c>
    </row>
    <row r="6" spans="1:10" ht="19.5" x14ac:dyDescent="0.5">
      <c r="A6" s="5" t="s">
        <v>8</v>
      </c>
      <c r="B6" s="6">
        <v>17234</v>
      </c>
      <c r="C6" s="7">
        <v>1485.8044881999988</v>
      </c>
      <c r="D6" s="7">
        <v>529691.14124979998</v>
      </c>
      <c r="E6" s="6">
        <v>95405</v>
      </c>
      <c r="F6" s="7">
        <v>10932.732968400014</v>
      </c>
      <c r="G6" s="8"/>
      <c r="H6" s="9"/>
      <c r="I6" s="10"/>
      <c r="J6" s="10"/>
    </row>
    <row r="7" spans="1:10" ht="19.5" x14ac:dyDescent="0.5">
      <c r="A7" s="5" t="s">
        <v>9</v>
      </c>
      <c r="B7" s="6">
        <v>4026</v>
      </c>
      <c r="C7" s="7">
        <v>2186.7819105000003</v>
      </c>
      <c r="D7" s="7">
        <v>504322.64526580012</v>
      </c>
      <c r="E7" s="6">
        <v>22118</v>
      </c>
      <c r="F7" s="7">
        <v>13455.777649900003</v>
      </c>
      <c r="G7" s="8"/>
      <c r="H7" s="9"/>
      <c r="I7" s="10"/>
      <c r="J7" s="10"/>
    </row>
    <row r="8" spans="1:10" ht="19.5" x14ac:dyDescent="0.5">
      <c r="A8" s="5" t="s">
        <v>10</v>
      </c>
      <c r="B8" s="6">
        <v>25606</v>
      </c>
      <c r="C8" s="7">
        <v>409.49435510000006</v>
      </c>
      <c r="D8" s="7">
        <v>231808.83518689999</v>
      </c>
      <c r="E8" s="6">
        <v>123201</v>
      </c>
      <c r="F8" s="7">
        <v>7121.3815314999983</v>
      </c>
      <c r="G8" s="8"/>
      <c r="H8" s="9"/>
      <c r="I8" s="10"/>
      <c r="J8" s="10"/>
    </row>
    <row r="9" spans="1:10" ht="19.5" x14ac:dyDescent="0.5">
      <c r="A9" s="5" t="s">
        <v>11</v>
      </c>
      <c r="B9" s="6">
        <v>2415</v>
      </c>
      <c r="C9" s="7">
        <v>784.80955609999967</v>
      </c>
      <c r="D9" s="7">
        <v>236743.69229029998</v>
      </c>
      <c r="E9" s="6">
        <v>14220</v>
      </c>
      <c r="F9" s="7">
        <v>6219.7413417999924</v>
      </c>
      <c r="G9" s="8"/>
      <c r="H9" s="9"/>
      <c r="I9" s="10"/>
      <c r="J9" s="10"/>
    </row>
    <row r="10" spans="1:10" ht="19.5" x14ac:dyDescent="0.5">
      <c r="A10" s="5" t="s">
        <v>12</v>
      </c>
      <c r="B10" s="6">
        <v>25026</v>
      </c>
      <c r="C10" s="7">
        <v>2613.0213033999999</v>
      </c>
      <c r="D10" s="7">
        <v>781888.81307070039</v>
      </c>
      <c r="E10" s="6">
        <v>145693</v>
      </c>
      <c r="F10" s="7">
        <v>16651.230197400011</v>
      </c>
      <c r="G10" s="8"/>
      <c r="H10" s="9"/>
      <c r="I10" s="10"/>
      <c r="J10" s="10"/>
    </row>
    <row r="11" spans="1:10" ht="19.5" x14ac:dyDescent="0.5">
      <c r="A11" s="5" t="s">
        <v>13</v>
      </c>
      <c r="B11" s="6">
        <v>10251</v>
      </c>
      <c r="C11" s="7">
        <v>1370.8801378999992</v>
      </c>
      <c r="D11" s="7">
        <v>237455.42022959999</v>
      </c>
      <c r="E11" s="6">
        <v>62775</v>
      </c>
      <c r="F11" s="7">
        <v>9039.3007072999972</v>
      </c>
      <c r="G11" s="8"/>
      <c r="H11" s="9"/>
      <c r="I11" s="10"/>
      <c r="J11" s="10"/>
    </row>
    <row r="12" spans="1:10" ht="19.5" x14ac:dyDescent="0.5">
      <c r="A12" s="5" t="s">
        <v>14</v>
      </c>
      <c r="B12" s="6">
        <v>26432</v>
      </c>
      <c r="C12" s="7">
        <v>8477.2451430000037</v>
      </c>
      <c r="D12" s="7">
        <v>749627.76382329967</v>
      </c>
      <c r="E12" s="6">
        <v>149393</v>
      </c>
      <c r="F12" s="7">
        <v>25902.985635999958</v>
      </c>
      <c r="G12" s="8"/>
      <c r="H12" s="8"/>
      <c r="I12" s="10"/>
      <c r="J12" s="10"/>
    </row>
    <row r="13" spans="1:10" ht="19.5" x14ac:dyDescent="0.5">
      <c r="A13" s="5" t="s">
        <v>15</v>
      </c>
      <c r="B13" s="6">
        <v>15666</v>
      </c>
      <c r="C13" s="7">
        <v>2764.1975280000015</v>
      </c>
      <c r="D13" s="7">
        <v>913087.12517810008</v>
      </c>
      <c r="E13" s="6">
        <v>94183</v>
      </c>
      <c r="F13" s="7">
        <v>14070.26910620001</v>
      </c>
      <c r="G13" s="8"/>
      <c r="H13" s="9"/>
      <c r="I13" s="10"/>
      <c r="J13" s="10"/>
    </row>
    <row r="14" spans="1:10" ht="19.5" x14ac:dyDescent="0.5">
      <c r="A14" s="5" t="s">
        <v>16</v>
      </c>
      <c r="B14" s="6">
        <v>25477</v>
      </c>
      <c r="C14" s="7">
        <v>3174.7917063000018</v>
      </c>
      <c r="D14" s="7">
        <v>682977.79440729995</v>
      </c>
      <c r="E14" s="6">
        <v>130265</v>
      </c>
      <c r="F14" s="7">
        <v>17184.037916499976</v>
      </c>
      <c r="G14" s="8"/>
      <c r="H14" s="9"/>
      <c r="I14" s="10"/>
      <c r="J14" s="10"/>
    </row>
    <row r="15" spans="1:10" ht="19.5" x14ac:dyDescent="0.5">
      <c r="A15" s="11" t="s">
        <v>17</v>
      </c>
      <c r="B15" s="6">
        <v>13741</v>
      </c>
      <c r="C15" s="7">
        <v>1957.1938092999992</v>
      </c>
      <c r="D15" s="7">
        <v>685699.90841349994</v>
      </c>
      <c r="E15" s="6">
        <v>66005</v>
      </c>
      <c r="F15" s="7">
        <v>11931.774169000008</v>
      </c>
      <c r="G15" s="8"/>
      <c r="H15" s="9"/>
      <c r="I15" s="10"/>
      <c r="J15" s="10"/>
    </row>
    <row r="16" spans="1:10" ht="19.5" x14ac:dyDescent="0.5">
      <c r="A16" s="5" t="s">
        <v>18</v>
      </c>
      <c r="B16" s="6">
        <v>26297</v>
      </c>
      <c r="C16" s="7">
        <v>3694.8746433999991</v>
      </c>
      <c r="D16" s="7">
        <v>995910.87138169969</v>
      </c>
      <c r="E16" s="6">
        <v>151757</v>
      </c>
      <c r="F16" s="7">
        <v>21380.724569699993</v>
      </c>
      <c r="G16" s="8"/>
      <c r="H16" s="9"/>
      <c r="I16" s="10"/>
      <c r="J16" s="10"/>
    </row>
    <row r="17" spans="1:10" ht="19.5" x14ac:dyDescent="0.5">
      <c r="A17" s="5" t="s">
        <v>19</v>
      </c>
      <c r="B17" s="6">
        <v>24686</v>
      </c>
      <c r="C17" s="7">
        <v>3538.0150689000025</v>
      </c>
      <c r="D17" s="7">
        <v>867719.7766327</v>
      </c>
      <c r="E17" s="6">
        <v>140014</v>
      </c>
      <c r="F17" s="7">
        <v>25536.378998799988</v>
      </c>
      <c r="G17" s="8"/>
      <c r="H17" s="9"/>
      <c r="I17" s="10"/>
      <c r="J17" s="10"/>
    </row>
    <row r="18" spans="1:10" ht="19.5" x14ac:dyDescent="0.5">
      <c r="A18" s="5" t="s">
        <v>20</v>
      </c>
      <c r="B18" s="6">
        <v>20158</v>
      </c>
      <c r="C18" s="7">
        <v>2818.9014647999988</v>
      </c>
      <c r="D18" s="7">
        <v>922182.36450320028</v>
      </c>
      <c r="E18" s="6">
        <v>106766</v>
      </c>
      <c r="F18" s="7">
        <v>17371.603115500009</v>
      </c>
      <c r="G18" s="8"/>
      <c r="H18" s="9"/>
      <c r="I18" s="10"/>
      <c r="J18" s="10"/>
    </row>
    <row r="19" spans="1:10" ht="19.5" x14ac:dyDescent="0.5">
      <c r="A19" s="5" t="s">
        <v>21</v>
      </c>
      <c r="B19" s="6">
        <v>14728</v>
      </c>
      <c r="C19" s="7">
        <v>1781.7066129000004</v>
      </c>
      <c r="D19" s="7">
        <v>466423.99769720039</v>
      </c>
      <c r="E19" s="6">
        <v>87524</v>
      </c>
      <c r="F19" s="7">
        <v>12037.387662499983</v>
      </c>
      <c r="G19" s="8"/>
      <c r="H19" s="9"/>
      <c r="I19" s="10"/>
      <c r="J19" s="10"/>
    </row>
    <row r="20" spans="1:10" ht="18.75" customHeight="1" x14ac:dyDescent="0.3">
      <c r="A20" s="12" t="s">
        <v>22</v>
      </c>
      <c r="B20" s="13">
        <f>SUM(B6:B19)</f>
        <v>251743</v>
      </c>
      <c r="C20" s="14">
        <f>SUM(C6:C19)</f>
        <v>37057.717727800009</v>
      </c>
      <c r="D20" s="14">
        <f>SUM(D6:D19)</f>
        <v>8805540.1493301</v>
      </c>
      <c r="E20" s="13">
        <f>SUM(E6:E19)</f>
        <v>1389319</v>
      </c>
      <c r="F20" s="14">
        <f>SUM(F6:F19)</f>
        <v>208835.32557049993</v>
      </c>
      <c r="G20" s="8"/>
      <c r="H20" s="9"/>
      <c r="I20" s="10"/>
      <c r="J20" s="10"/>
    </row>
    <row r="21" spans="1:10" ht="18" customHeight="1" x14ac:dyDescent="0.3">
      <c r="A21" s="2" t="s">
        <v>23</v>
      </c>
      <c r="B21" s="15"/>
      <c r="C21" s="16"/>
      <c r="D21" s="16"/>
      <c r="E21" s="15"/>
      <c r="F21" s="16"/>
      <c r="G21" s="8"/>
      <c r="H21" s="9"/>
      <c r="I21" s="10"/>
      <c r="J21" s="10"/>
    </row>
    <row r="22" spans="1:10" ht="19.5" x14ac:dyDescent="0.5">
      <c r="A22" s="5" t="s">
        <v>24</v>
      </c>
      <c r="B22" s="6">
        <v>9518</v>
      </c>
      <c r="C22" s="7">
        <v>229.28887889999996</v>
      </c>
      <c r="D22" s="7">
        <v>9971.4198664000014</v>
      </c>
      <c r="E22" s="6">
        <v>49384</v>
      </c>
      <c r="F22" s="7">
        <v>1241.7463765999998</v>
      </c>
      <c r="G22" s="8"/>
      <c r="H22" s="9"/>
      <c r="I22" s="10"/>
      <c r="J22" s="10"/>
    </row>
    <row r="23" spans="1:10" ht="19.5" x14ac:dyDescent="0.5">
      <c r="A23" s="5" t="s">
        <v>25</v>
      </c>
      <c r="B23" s="6">
        <v>8748</v>
      </c>
      <c r="C23" s="7">
        <v>205.77746420000005</v>
      </c>
      <c r="D23" s="7">
        <v>15918.678641800001</v>
      </c>
      <c r="E23" s="6">
        <v>39109</v>
      </c>
      <c r="F23" s="7">
        <v>1037.5313538999997</v>
      </c>
      <c r="G23" s="8"/>
      <c r="H23" s="9"/>
      <c r="I23" s="10"/>
      <c r="J23" s="10"/>
    </row>
    <row r="24" spans="1:10" ht="19.5" x14ac:dyDescent="0.5">
      <c r="A24" s="5" t="s">
        <v>26</v>
      </c>
      <c r="B24" s="6">
        <v>9583</v>
      </c>
      <c r="C24" s="7">
        <v>209.61602760000005</v>
      </c>
      <c r="D24" s="7">
        <v>31128.7667492</v>
      </c>
      <c r="E24" s="6">
        <v>44683</v>
      </c>
      <c r="F24" s="7">
        <v>982.37508939999861</v>
      </c>
      <c r="G24" s="8"/>
      <c r="H24" s="9"/>
      <c r="I24" s="10"/>
      <c r="J24" s="10"/>
    </row>
    <row r="25" spans="1:10" ht="19.5" x14ac:dyDescent="0.5">
      <c r="A25" s="5" t="s">
        <v>27</v>
      </c>
      <c r="B25" s="6">
        <v>7237</v>
      </c>
      <c r="C25" s="7">
        <v>196.43540659999999</v>
      </c>
      <c r="D25" s="7">
        <v>18613.617637399999</v>
      </c>
      <c r="E25" s="6">
        <v>35295</v>
      </c>
      <c r="F25" s="7">
        <v>968.20900449999976</v>
      </c>
      <c r="G25" s="8"/>
      <c r="H25" s="9"/>
      <c r="I25" s="10"/>
      <c r="J25" s="10"/>
    </row>
    <row r="26" spans="1:10" ht="21" customHeight="1" x14ac:dyDescent="0.3">
      <c r="A26" s="12" t="s">
        <v>28</v>
      </c>
      <c r="B26" s="13">
        <f>SUM(B22:B25)</f>
        <v>35086</v>
      </c>
      <c r="C26" s="14">
        <f>SUM(C22:C25)</f>
        <v>841.11777730000006</v>
      </c>
      <c r="D26" s="14">
        <f>SUM(D22:D25)</f>
        <v>75632.482894799992</v>
      </c>
      <c r="E26" s="13">
        <f>SUM(E22:E25)</f>
        <v>168471</v>
      </c>
      <c r="F26" s="14">
        <f>SUM(F22:F25)</f>
        <v>4229.8618243999981</v>
      </c>
      <c r="G26" s="8"/>
      <c r="H26" s="9"/>
      <c r="I26" s="10"/>
      <c r="J26" s="10"/>
    </row>
    <row r="27" spans="1:10" ht="23.25" customHeight="1" x14ac:dyDescent="0.5">
      <c r="A27" s="17" t="s">
        <v>29</v>
      </c>
      <c r="B27" s="18">
        <f>B20+B26</f>
        <v>286829</v>
      </c>
      <c r="C27" s="19">
        <f>C20+C26</f>
        <v>37898.835505100011</v>
      </c>
      <c r="D27" s="19">
        <f>D20+D26</f>
        <v>8881172.6322249006</v>
      </c>
      <c r="E27" s="18">
        <f>E20+E26</f>
        <v>1557790</v>
      </c>
      <c r="F27" s="19">
        <f>F26+F20</f>
        <v>213065.18739489993</v>
      </c>
    </row>
    <row r="28" spans="1:10" ht="19.5" x14ac:dyDescent="0.5">
      <c r="A28" s="20" t="s">
        <v>30</v>
      </c>
      <c r="B28" s="21">
        <v>267988</v>
      </c>
      <c r="C28" s="22">
        <v>36903.592461799999</v>
      </c>
      <c r="D28" s="22">
        <v>7808737.4379402986</v>
      </c>
      <c r="E28" s="21">
        <v>1441449</v>
      </c>
      <c r="F28" s="22">
        <v>194410.88043329999</v>
      </c>
    </row>
    <row r="29" spans="1:10" ht="19.5" x14ac:dyDescent="0.5">
      <c r="A29" s="20" t="s">
        <v>31</v>
      </c>
      <c r="B29" s="22">
        <f>(B27-B28)/B28*100</f>
        <v>7.0305386808364556</v>
      </c>
      <c r="C29" s="22">
        <f>(C27-C28)/C28*100</f>
        <v>2.6968730600691986</v>
      </c>
      <c r="D29" s="22">
        <f>(D27-D28)/D28*100</f>
        <v>13.733784786692443</v>
      </c>
      <c r="E29" s="22">
        <f>(E27-E28)/E28*100</f>
        <v>8.0711145520930678</v>
      </c>
      <c r="F29" s="22">
        <f>(F27-F28)/F28*100</f>
        <v>9.5952998721180158</v>
      </c>
    </row>
    <row r="30" spans="1:10" ht="19.5" x14ac:dyDescent="0.5">
      <c r="A30" s="20"/>
      <c r="B30" s="21"/>
      <c r="C30" s="22"/>
      <c r="D30" s="22"/>
      <c r="E30" s="21"/>
      <c r="F30" s="22"/>
    </row>
    <row r="31" spans="1:10" ht="29.25" customHeight="1" x14ac:dyDescent="0.5">
      <c r="A31" s="20"/>
      <c r="B31" s="21"/>
      <c r="C31" s="22"/>
      <c r="D31" s="22"/>
      <c r="E31" s="21"/>
      <c r="F31" s="22"/>
    </row>
    <row r="32" spans="1:10" ht="28.5" x14ac:dyDescent="0.25">
      <c r="A32" s="50" t="s">
        <v>32</v>
      </c>
      <c r="B32" s="50"/>
      <c r="C32" s="50"/>
      <c r="D32" s="50"/>
      <c r="E32" s="50"/>
      <c r="F32" s="50"/>
    </row>
    <row r="33" spans="1:10" ht="16.5" customHeight="1" x14ac:dyDescent="0.25">
      <c r="B33" s="23"/>
      <c r="C33" s="23"/>
      <c r="E33" s="40" t="s">
        <v>1</v>
      </c>
      <c r="F33" s="40"/>
    </row>
    <row r="34" spans="1:10" ht="19.5" x14ac:dyDescent="0.25">
      <c r="A34" s="41" t="s">
        <v>2</v>
      </c>
      <c r="B34" s="41" t="s">
        <v>3</v>
      </c>
      <c r="C34" s="41"/>
      <c r="D34" s="41"/>
      <c r="E34" s="41" t="s">
        <v>4</v>
      </c>
      <c r="F34" s="41"/>
    </row>
    <row r="35" spans="1:10" ht="39" x14ac:dyDescent="0.25">
      <c r="A35" s="41"/>
      <c r="B35" s="3" t="s">
        <v>5</v>
      </c>
      <c r="C35" s="3" t="s">
        <v>6</v>
      </c>
      <c r="D35" s="3" t="s">
        <v>7</v>
      </c>
      <c r="E35" s="3" t="s">
        <v>5</v>
      </c>
      <c r="F35" s="3" t="s">
        <v>6</v>
      </c>
    </row>
    <row r="36" spans="1:10" ht="19.5" x14ac:dyDescent="0.5">
      <c r="A36" s="5" t="s">
        <v>9</v>
      </c>
      <c r="B36" s="24"/>
      <c r="C36" s="25">
        <v>0</v>
      </c>
      <c r="D36" s="25">
        <v>0</v>
      </c>
      <c r="E36" s="24">
        <v>1</v>
      </c>
      <c r="F36" s="25">
        <v>0.02</v>
      </c>
      <c r="G36" s="10"/>
      <c r="H36" s="8"/>
    </row>
    <row r="37" spans="1:10" ht="19.5" x14ac:dyDescent="0.5">
      <c r="A37" s="5" t="s">
        <v>11</v>
      </c>
      <c r="B37" s="24"/>
      <c r="C37" s="25">
        <v>0</v>
      </c>
      <c r="D37" s="25">
        <v>0</v>
      </c>
      <c r="E37" s="24">
        <v>4</v>
      </c>
      <c r="F37" s="25">
        <v>6.0000000000000001E-3</v>
      </c>
      <c r="G37" s="10"/>
      <c r="H37" s="8"/>
    </row>
    <row r="38" spans="1:10" ht="19.5" x14ac:dyDescent="0.5">
      <c r="A38" s="5" t="s">
        <v>12</v>
      </c>
      <c r="B38" s="24">
        <v>466</v>
      </c>
      <c r="C38" s="25">
        <v>12.040108599999998</v>
      </c>
      <c r="D38" s="25">
        <v>6863.4083499999997</v>
      </c>
      <c r="E38" s="24">
        <v>3263</v>
      </c>
      <c r="F38" s="25">
        <v>85.433390300000013</v>
      </c>
      <c r="G38" s="10"/>
      <c r="H38" s="8"/>
    </row>
    <row r="39" spans="1:10" ht="19.5" x14ac:dyDescent="0.5">
      <c r="A39" s="5" t="s">
        <v>13</v>
      </c>
      <c r="B39" s="24"/>
      <c r="C39" s="25">
        <v>0</v>
      </c>
      <c r="D39" s="25">
        <v>0</v>
      </c>
      <c r="E39" s="24">
        <v>2</v>
      </c>
      <c r="F39" s="25">
        <v>0.01</v>
      </c>
      <c r="G39" s="10"/>
      <c r="H39" s="8"/>
    </row>
    <row r="40" spans="1:10" ht="19.5" x14ac:dyDescent="0.5">
      <c r="A40" s="5" t="s">
        <v>14</v>
      </c>
      <c r="B40" s="24">
        <v>1495</v>
      </c>
      <c r="C40" s="25">
        <v>1.1830000000000001</v>
      </c>
      <c r="D40" s="25">
        <v>2294</v>
      </c>
      <c r="E40" s="24">
        <v>3096</v>
      </c>
      <c r="F40" s="25">
        <v>3.5520499999999999</v>
      </c>
      <c r="G40" s="10"/>
      <c r="H40" s="8"/>
    </row>
    <row r="41" spans="1:10" ht="19.5" x14ac:dyDescent="0.5">
      <c r="A41" s="5" t="s">
        <v>16</v>
      </c>
      <c r="B41" s="24"/>
      <c r="C41" s="25">
        <v>0</v>
      </c>
      <c r="D41" s="25">
        <v>0</v>
      </c>
      <c r="E41" s="24">
        <v>2</v>
      </c>
      <c r="F41" s="25">
        <v>6.0000000000000001E-3</v>
      </c>
      <c r="G41" s="10"/>
      <c r="H41" s="8"/>
    </row>
    <row r="42" spans="1:10" ht="19.5" x14ac:dyDescent="0.5">
      <c r="A42" s="5" t="s">
        <v>33</v>
      </c>
      <c r="B42" s="24"/>
      <c r="C42" s="25">
        <v>0</v>
      </c>
      <c r="D42" s="25">
        <v>0</v>
      </c>
      <c r="E42" s="24">
        <v>182</v>
      </c>
      <c r="F42" s="25">
        <v>6.5628508000000005</v>
      </c>
      <c r="G42" s="10"/>
      <c r="H42" s="8"/>
    </row>
    <row r="43" spans="1:10" ht="19.5" x14ac:dyDescent="0.5">
      <c r="A43" s="5" t="s">
        <v>34</v>
      </c>
      <c r="B43" s="24">
        <v>9518</v>
      </c>
      <c r="C43" s="25">
        <v>229.28887889999996</v>
      </c>
      <c r="D43" s="25">
        <v>9971.4198664000014</v>
      </c>
      <c r="E43" s="24">
        <v>49384</v>
      </c>
      <c r="F43" s="25">
        <v>1241.7463765999992</v>
      </c>
      <c r="G43" s="10"/>
      <c r="H43" s="8"/>
      <c r="I43" s="26"/>
    </row>
    <row r="44" spans="1:10" ht="19.5" x14ac:dyDescent="0.5">
      <c r="A44" s="5" t="s">
        <v>35</v>
      </c>
      <c r="B44" s="24">
        <v>8748</v>
      </c>
      <c r="C44" s="25">
        <v>205.77746420000005</v>
      </c>
      <c r="D44" s="25">
        <v>15918.678641800001</v>
      </c>
      <c r="E44" s="24">
        <v>39109</v>
      </c>
      <c r="F44" s="25">
        <v>1037.5313538999997</v>
      </c>
      <c r="G44" s="10"/>
      <c r="H44" s="8"/>
      <c r="I44" s="27"/>
      <c r="J44" s="8"/>
    </row>
    <row r="45" spans="1:10" ht="19.5" x14ac:dyDescent="0.5">
      <c r="A45" s="5" t="s">
        <v>26</v>
      </c>
      <c r="B45" s="24">
        <v>9583</v>
      </c>
      <c r="C45" s="25">
        <v>209.61602760000005</v>
      </c>
      <c r="D45" s="25">
        <v>31128.7667492</v>
      </c>
      <c r="E45" s="24">
        <v>44683</v>
      </c>
      <c r="F45" s="25">
        <v>982.37508940000043</v>
      </c>
      <c r="G45" s="10"/>
      <c r="H45" s="8"/>
      <c r="I45" s="27"/>
      <c r="J45" s="8"/>
    </row>
    <row r="46" spans="1:10" ht="19.5" x14ac:dyDescent="0.5">
      <c r="A46" s="5" t="s">
        <v>27</v>
      </c>
      <c r="B46" s="24">
        <v>7237</v>
      </c>
      <c r="C46" s="25">
        <v>196.43540660000005</v>
      </c>
      <c r="D46" s="25">
        <v>18613.617637399999</v>
      </c>
      <c r="E46" s="24">
        <v>35295</v>
      </c>
      <c r="F46" s="25">
        <v>968.20900450000022</v>
      </c>
      <c r="G46" s="10"/>
      <c r="H46" s="8"/>
      <c r="I46" s="27"/>
      <c r="J46" s="8"/>
    </row>
    <row r="47" spans="1:10" ht="19.5" x14ac:dyDescent="0.5">
      <c r="A47" s="28" t="s">
        <v>36</v>
      </c>
      <c r="B47" s="18">
        <f>SUM(B36:B46)</f>
        <v>37047</v>
      </c>
      <c r="C47" s="19">
        <f>SUM(C36:C46)</f>
        <v>854.3408859000001</v>
      </c>
      <c r="D47" s="19">
        <f>SUM(D36:D46)</f>
        <v>84789.891244800005</v>
      </c>
      <c r="E47" s="18">
        <f>SUM(E36:E46)</f>
        <v>175021</v>
      </c>
      <c r="F47" s="19">
        <f>SUM(F36:F46)</f>
        <v>4325.4521154999993</v>
      </c>
      <c r="G47" s="27"/>
      <c r="H47" s="27"/>
      <c r="I47" s="27"/>
      <c r="J47" s="8"/>
    </row>
    <row r="48" spans="1:10" ht="15" customHeight="1" x14ac:dyDescent="0.25">
      <c r="A48" s="27"/>
      <c r="B48" s="27"/>
      <c r="C48" s="27"/>
      <c r="D48" s="27"/>
      <c r="E48" s="27"/>
      <c r="F48" s="27"/>
      <c r="G48" s="27"/>
    </row>
    <row r="49" spans="1:10" ht="16.5" customHeight="1" x14ac:dyDescent="0.25">
      <c r="I49" s="10"/>
    </row>
    <row r="50" spans="1:10" ht="16.5" customHeight="1" x14ac:dyDescent="0.25">
      <c r="I50" s="10"/>
    </row>
    <row r="51" spans="1:10" ht="16.5" customHeight="1" x14ac:dyDescent="0.25">
      <c r="I51" s="42" t="s">
        <v>1</v>
      </c>
      <c r="J51" s="42"/>
    </row>
    <row r="52" spans="1:10" ht="13.5" customHeight="1" x14ac:dyDescent="0.25"/>
    <row r="53" spans="1:10" ht="20.25" customHeight="1" x14ac:dyDescent="0.25">
      <c r="A53" s="43" t="s">
        <v>37</v>
      </c>
      <c r="B53" s="43"/>
      <c r="C53" s="43"/>
      <c r="D53" s="43"/>
      <c r="E53" s="43"/>
      <c r="F53" s="43"/>
      <c r="G53" s="43"/>
      <c r="H53" s="43"/>
      <c r="I53" s="43"/>
      <c r="J53" s="43"/>
    </row>
    <row r="54" spans="1:10" ht="21.95" customHeight="1" x14ac:dyDescent="0.5">
      <c r="A54" s="29" t="s">
        <v>38</v>
      </c>
      <c r="B54" s="29" t="s">
        <v>39</v>
      </c>
      <c r="C54" s="29" t="s">
        <v>40</v>
      </c>
      <c r="D54" s="29" t="s">
        <v>41</v>
      </c>
      <c r="E54" s="29" t="s">
        <v>42</v>
      </c>
      <c r="F54" s="29" t="s">
        <v>43</v>
      </c>
      <c r="G54" s="29" t="s">
        <v>44</v>
      </c>
      <c r="H54" s="29" t="s">
        <v>45</v>
      </c>
      <c r="I54" s="29" t="s">
        <v>46</v>
      </c>
      <c r="J54" s="29" t="s">
        <v>36</v>
      </c>
    </row>
    <row r="55" spans="1:10" ht="21.95" customHeight="1" x14ac:dyDescent="0.5">
      <c r="A55" s="30" t="s">
        <v>47</v>
      </c>
      <c r="B55" s="31">
        <v>36921</v>
      </c>
      <c r="C55" s="31">
        <v>29247</v>
      </c>
      <c r="D55" s="31">
        <v>0</v>
      </c>
      <c r="E55" s="31">
        <v>86298</v>
      </c>
      <c r="F55" s="31">
        <v>1340</v>
      </c>
      <c r="G55" s="31">
        <v>4026</v>
      </c>
      <c r="H55" s="31">
        <v>9547</v>
      </c>
      <c r="I55" s="31">
        <v>24144</v>
      </c>
      <c r="J55" s="32">
        <f>SUM(B55:I55)</f>
        <v>191523</v>
      </c>
    </row>
    <row r="56" spans="1:10" ht="21.95" customHeight="1" x14ac:dyDescent="0.5">
      <c r="A56" s="30" t="s">
        <v>48</v>
      </c>
      <c r="B56" s="31">
        <v>23084</v>
      </c>
      <c r="C56" s="31">
        <v>54289</v>
      </c>
      <c r="D56" s="31">
        <v>0</v>
      </c>
      <c r="E56" s="31">
        <v>64542</v>
      </c>
      <c r="F56" s="31">
        <v>716</v>
      </c>
      <c r="G56" s="31">
        <v>3689</v>
      </c>
      <c r="H56" s="31">
        <v>6022</v>
      </c>
      <c r="I56" s="31">
        <v>10914</v>
      </c>
      <c r="J56" s="32">
        <f t="shared" ref="J56:J61" si="0">SUM(B56:I56)</f>
        <v>163256</v>
      </c>
    </row>
    <row r="57" spans="1:10" ht="21.95" customHeight="1" x14ac:dyDescent="0.5">
      <c r="A57" s="30" t="s">
        <v>49</v>
      </c>
      <c r="B57" s="31">
        <v>89854</v>
      </c>
      <c r="C57" s="31">
        <v>44876</v>
      </c>
      <c r="D57" s="31">
        <v>50</v>
      </c>
      <c r="E57" s="31">
        <v>369262</v>
      </c>
      <c r="F57" s="31">
        <v>5563</v>
      </c>
      <c r="G57" s="31">
        <v>58309</v>
      </c>
      <c r="H57" s="31">
        <v>32662</v>
      </c>
      <c r="I57" s="31">
        <v>83058</v>
      </c>
      <c r="J57" s="32">
        <f t="shared" si="0"/>
        <v>683634</v>
      </c>
    </row>
    <row r="58" spans="1:10" ht="21.95" customHeight="1" x14ac:dyDescent="0.5">
      <c r="A58" s="30" t="s">
        <v>50</v>
      </c>
      <c r="B58" s="31">
        <v>27360</v>
      </c>
      <c r="C58" s="31">
        <v>7624</v>
      </c>
      <c r="D58" s="31">
        <v>5</v>
      </c>
      <c r="E58" s="31">
        <v>88117</v>
      </c>
      <c r="F58" s="31">
        <v>970</v>
      </c>
      <c r="G58" s="31">
        <v>4666</v>
      </c>
      <c r="H58" s="31">
        <v>9427</v>
      </c>
      <c r="I58" s="31">
        <v>17299</v>
      </c>
      <c r="J58" s="32">
        <f t="shared" si="0"/>
        <v>155468</v>
      </c>
    </row>
    <row r="59" spans="1:10" ht="21.95" customHeight="1" x14ac:dyDescent="0.5">
      <c r="A59" s="30" t="s">
        <v>51</v>
      </c>
      <c r="B59" s="31">
        <v>41194</v>
      </c>
      <c r="C59" s="31">
        <v>44443</v>
      </c>
      <c r="D59" s="31">
        <v>0</v>
      </c>
      <c r="E59" s="31">
        <v>119596</v>
      </c>
      <c r="F59" s="31">
        <v>1631</v>
      </c>
      <c r="G59" s="31">
        <v>6284</v>
      </c>
      <c r="H59" s="31">
        <v>13772</v>
      </c>
      <c r="I59" s="31">
        <v>29761</v>
      </c>
      <c r="J59" s="32">
        <f t="shared" si="0"/>
        <v>256681</v>
      </c>
    </row>
    <row r="60" spans="1:10" ht="21.95" customHeight="1" x14ac:dyDescent="0.5">
      <c r="A60" s="30" t="s">
        <v>52</v>
      </c>
      <c r="B60" s="31">
        <v>6629</v>
      </c>
      <c r="C60" s="31">
        <v>244</v>
      </c>
      <c r="D60" s="31">
        <v>0</v>
      </c>
      <c r="E60" s="31">
        <v>12926</v>
      </c>
      <c r="F60" s="31">
        <v>298</v>
      </c>
      <c r="G60" s="31">
        <v>1195</v>
      </c>
      <c r="H60" s="31">
        <v>2639</v>
      </c>
      <c r="I60" s="31">
        <v>2107</v>
      </c>
      <c r="J60" s="32">
        <f t="shared" si="0"/>
        <v>26038</v>
      </c>
    </row>
    <row r="61" spans="1:10" ht="21.95" customHeight="1" x14ac:dyDescent="0.5">
      <c r="A61" s="30" t="s">
        <v>53</v>
      </c>
      <c r="B61" s="31">
        <v>15524</v>
      </c>
      <c r="C61" s="31">
        <v>9179</v>
      </c>
      <c r="D61" s="31">
        <v>0</v>
      </c>
      <c r="E61" s="31">
        <v>43703</v>
      </c>
      <c r="F61" s="31">
        <v>492</v>
      </c>
      <c r="G61" s="31">
        <v>1814</v>
      </c>
      <c r="H61" s="31">
        <v>2741</v>
      </c>
      <c r="I61" s="31">
        <v>7738</v>
      </c>
      <c r="J61" s="32">
        <f t="shared" si="0"/>
        <v>81191</v>
      </c>
    </row>
    <row r="62" spans="1:10" ht="21.95" customHeight="1" x14ac:dyDescent="0.5">
      <c r="A62" s="30" t="s">
        <v>36</v>
      </c>
      <c r="B62" s="32">
        <f>SUM(B55:B61)</f>
        <v>240566</v>
      </c>
      <c r="C62" s="32">
        <f t="shared" ref="C62:J62" si="1">SUM(C55:C61)</f>
        <v>189902</v>
      </c>
      <c r="D62" s="32">
        <f t="shared" si="1"/>
        <v>55</v>
      </c>
      <c r="E62" s="32">
        <f t="shared" si="1"/>
        <v>784444</v>
      </c>
      <c r="F62" s="32">
        <f t="shared" si="1"/>
        <v>11010</v>
      </c>
      <c r="G62" s="32">
        <f t="shared" si="1"/>
        <v>79983</v>
      </c>
      <c r="H62" s="32">
        <f t="shared" si="1"/>
        <v>76810</v>
      </c>
      <c r="I62" s="32">
        <f t="shared" si="1"/>
        <v>175021</v>
      </c>
      <c r="J62" s="32">
        <f t="shared" si="1"/>
        <v>1557791</v>
      </c>
    </row>
    <row r="63" spans="1:10" ht="12" customHeight="1" x14ac:dyDescent="0.25">
      <c r="B63" s="33"/>
      <c r="C63" s="33"/>
      <c r="D63" s="33"/>
      <c r="E63" s="33"/>
      <c r="F63" s="33"/>
      <c r="G63" s="33"/>
      <c r="H63" s="33"/>
      <c r="I63" s="33"/>
    </row>
    <row r="64" spans="1:10" ht="24" customHeight="1" x14ac:dyDescent="0.25">
      <c r="A64" s="39" t="s">
        <v>54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25.5" customHeight="1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5" t="s">
        <v>55</v>
      </c>
    </row>
    <row r="66" spans="1:10" ht="27.75" customHeight="1" x14ac:dyDescent="0.5">
      <c r="A66" s="29" t="s">
        <v>38</v>
      </c>
      <c r="B66" s="36" t="s">
        <v>39</v>
      </c>
      <c r="C66" s="36" t="s">
        <v>40</v>
      </c>
      <c r="D66" s="36" t="s">
        <v>41</v>
      </c>
      <c r="E66" s="36" t="s">
        <v>42</v>
      </c>
      <c r="F66" s="36" t="s">
        <v>56</v>
      </c>
      <c r="G66" s="36" t="s">
        <v>44</v>
      </c>
      <c r="H66" s="36" t="s">
        <v>45</v>
      </c>
      <c r="I66" s="36" t="s">
        <v>46</v>
      </c>
      <c r="J66" s="36" t="s">
        <v>36</v>
      </c>
    </row>
    <row r="67" spans="1:10" ht="21.95" customHeight="1" x14ac:dyDescent="0.5">
      <c r="A67" s="30" t="s">
        <v>47</v>
      </c>
      <c r="B67" s="37">
        <v>7219.640714799998</v>
      </c>
      <c r="C67" s="37">
        <v>1786.9169463999999</v>
      </c>
      <c r="D67" s="37">
        <v>0</v>
      </c>
      <c r="E67" s="37">
        <v>5805.906524</v>
      </c>
      <c r="F67" s="37">
        <v>1344.5297266</v>
      </c>
      <c r="G67" s="37">
        <v>585.6939946</v>
      </c>
      <c r="H67" s="37">
        <v>1205.3220282</v>
      </c>
      <c r="I67" s="37">
        <v>574.32229110000003</v>
      </c>
      <c r="J67" s="38">
        <f>SUM(B67:I67)</f>
        <v>18522.3322257</v>
      </c>
    </row>
    <row r="68" spans="1:10" ht="21.95" customHeight="1" x14ac:dyDescent="0.5">
      <c r="A68" s="30" t="s">
        <v>48</v>
      </c>
      <c r="B68" s="37">
        <v>5721.0095601000003</v>
      </c>
      <c r="C68" s="37">
        <v>1170.2127061000008</v>
      </c>
      <c r="D68" s="37">
        <v>0</v>
      </c>
      <c r="E68" s="37">
        <v>4804.4765330999962</v>
      </c>
      <c r="F68" s="37">
        <v>928.85791299999971</v>
      </c>
      <c r="G68" s="37">
        <v>471.72113640000009</v>
      </c>
      <c r="H68" s="37">
        <v>944.52234180000005</v>
      </c>
      <c r="I68" s="37">
        <v>312.91491539999993</v>
      </c>
      <c r="J68" s="38">
        <f t="shared" ref="J68:J73" si="2">SUM(B68:I68)</f>
        <v>14353.715105899997</v>
      </c>
    </row>
    <row r="69" spans="1:10" ht="21.95" customHeight="1" x14ac:dyDescent="0.5">
      <c r="A69" s="30" t="s">
        <v>49</v>
      </c>
      <c r="B69" s="37">
        <v>30797.097204499962</v>
      </c>
      <c r="C69" s="37">
        <v>8287.7201449000022</v>
      </c>
      <c r="D69" s="37">
        <v>10136.690276900001</v>
      </c>
      <c r="E69" s="37">
        <v>38617.707242199969</v>
      </c>
      <c r="F69" s="37">
        <v>26084.928648500027</v>
      </c>
      <c r="G69" s="37">
        <v>22314.112962600004</v>
      </c>
      <c r="H69" s="37">
        <v>3679.2027907000006</v>
      </c>
      <c r="I69" s="37">
        <v>2252.9902032000005</v>
      </c>
      <c r="J69" s="38">
        <f>SUM(B69:I69)</f>
        <v>142170.44947349996</v>
      </c>
    </row>
    <row r="70" spans="1:10" ht="21.95" customHeight="1" x14ac:dyDescent="0.5">
      <c r="A70" s="30" t="s">
        <v>50</v>
      </c>
      <c r="B70" s="37">
        <v>2730.1362882000012</v>
      </c>
      <c r="C70" s="37">
        <v>107.69295189999998</v>
      </c>
      <c r="D70" s="37">
        <v>16.4599929</v>
      </c>
      <c r="E70" s="37">
        <v>5612.2452870000006</v>
      </c>
      <c r="F70" s="37">
        <v>715.65040430000033</v>
      </c>
      <c r="G70" s="37">
        <v>852.9901925000006</v>
      </c>
      <c r="H70" s="37">
        <v>1122.0897179999999</v>
      </c>
      <c r="I70" s="37">
        <v>331.56978840000005</v>
      </c>
      <c r="J70" s="38">
        <f t="shared" si="2"/>
        <v>11488.834623200002</v>
      </c>
    </row>
    <row r="71" spans="1:10" ht="21.95" customHeight="1" x14ac:dyDescent="0.5">
      <c r="A71" s="30" t="s">
        <v>51</v>
      </c>
      <c r="B71" s="37">
        <v>6174.038682900009</v>
      </c>
      <c r="C71" s="37">
        <v>844.04451930000027</v>
      </c>
      <c r="D71" s="37">
        <v>0</v>
      </c>
      <c r="E71" s="37">
        <v>8164.8920937000139</v>
      </c>
      <c r="F71" s="37">
        <v>1057.4840165999997</v>
      </c>
      <c r="G71" s="37">
        <v>993.85736229999975</v>
      </c>
      <c r="H71" s="37">
        <v>1241.3267578000002</v>
      </c>
      <c r="I71" s="37">
        <v>617.0402383000004</v>
      </c>
      <c r="J71" s="38">
        <f t="shared" si="2"/>
        <v>19092.683670900024</v>
      </c>
    </row>
    <row r="72" spans="1:10" ht="21.95" customHeight="1" x14ac:dyDescent="0.5">
      <c r="A72" s="30" t="s">
        <v>52</v>
      </c>
      <c r="B72" s="37">
        <v>578.79968039999983</v>
      </c>
      <c r="C72" s="37">
        <v>5.305870099999999</v>
      </c>
      <c r="D72" s="37">
        <v>0</v>
      </c>
      <c r="E72" s="37">
        <v>942.71404150000023</v>
      </c>
      <c r="F72" s="37">
        <v>164.39851350000001</v>
      </c>
      <c r="G72" s="37">
        <v>91.70699700000003</v>
      </c>
      <c r="H72" s="37">
        <v>154.86292139999998</v>
      </c>
      <c r="I72" s="37">
        <v>43.619669600000002</v>
      </c>
      <c r="J72" s="38">
        <f t="shared" si="2"/>
        <v>1981.4076935000001</v>
      </c>
    </row>
    <row r="73" spans="1:10" ht="21.95" customHeight="1" x14ac:dyDescent="0.5">
      <c r="A73" s="30" t="s">
        <v>53</v>
      </c>
      <c r="B73" s="37">
        <v>1678.0349170000002</v>
      </c>
      <c r="C73" s="37">
        <v>76.855203000000003</v>
      </c>
      <c r="D73" s="37">
        <v>0</v>
      </c>
      <c r="E73" s="37">
        <v>2549.3562671999953</v>
      </c>
      <c r="F73" s="37">
        <v>496.76296880000012</v>
      </c>
      <c r="G73" s="37">
        <v>158.78256080000006</v>
      </c>
      <c r="H73" s="37">
        <v>302.97767589999995</v>
      </c>
      <c r="I73" s="37">
        <v>192.99500949999987</v>
      </c>
      <c r="J73" s="38">
        <f t="shared" si="2"/>
        <v>5455.7646021999944</v>
      </c>
    </row>
    <row r="74" spans="1:10" ht="21.95" customHeight="1" x14ac:dyDescent="0.5">
      <c r="A74" s="30" t="s">
        <v>36</v>
      </c>
      <c r="B74" s="38">
        <f>SUM(B67:B73)</f>
        <v>54898.75704789997</v>
      </c>
      <c r="C74" s="38">
        <f t="shared" ref="C74:J74" si="3">SUM(C67:C73)</f>
        <v>12278.748341700002</v>
      </c>
      <c r="D74" s="38">
        <f t="shared" si="3"/>
        <v>10153.1502698</v>
      </c>
      <c r="E74" s="38">
        <f t="shared" si="3"/>
        <v>66497.297988699967</v>
      </c>
      <c r="F74" s="38">
        <f t="shared" si="3"/>
        <v>30792.612191300024</v>
      </c>
      <c r="G74" s="38">
        <f t="shared" si="3"/>
        <v>25468.865206200007</v>
      </c>
      <c r="H74" s="38">
        <f t="shared" si="3"/>
        <v>8650.3042337999996</v>
      </c>
      <c r="I74" s="38">
        <f t="shared" si="3"/>
        <v>4325.4521155000002</v>
      </c>
      <c r="J74" s="38">
        <f t="shared" si="3"/>
        <v>213065.18739489996</v>
      </c>
    </row>
    <row r="75" spans="1:10" ht="14.25" customHeight="1" x14ac:dyDescent="0.25">
      <c r="B75" s="33"/>
      <c r="C75" s="33"/>
      <c r="D75" s="33"/>
      <c r="E75" s="33"/>
      <c r="F75" s="33"/>
      <c r="G75" s="33"/>
      <c r="H75" s="33"/>
      <c r="I75" s="33"/>
      <c r="J75" s="33"/>
    </row>
  </sheetData>
  <dataConsolidate/>
  <mergeCells count="13">
    <mergeCell ref="A53:J53"/>
    <mergeCell ref="A2:F2"/>
    <mergeCell ref="E3:F3"/>
    <mergeCell ref="A4:A5"/>
    <mergeCell ref="B4:D4"/>
    <mergeCell ref="E4:F4"/>
    <mergeCell ref="A32:F32"/>
    <mergeCell ref="E33:F33"/>
    <mergeCell ref="A34:A35"/>
    <mergeCell ref="B34:D34"/>
    <mergeCell ref="E34:F34"/>
    <mergeCell ref="I51:J51"/>
    <mergeCell ref="A64:J64"/>
  </mergeCells>
  <pageMargins left="0.5" right="0.25" top="0.75" bottom="0.75" header="0.3" footer="0.3"/>
  <pageSetup paperSize="9" scale="80" orientation="landscape" r:id="rId1"/>
  <rowBreaks count="3" manualBreakCount="3">
    <brk id="27" max="16383" man="1"/>
    <brk id="49" max="16383" man="1"/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Web_nonlife Poush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2025-01-23T05:54:23Z</dcterms:created>
  <dcterms:modified xsi:type="dcterms:W3CDTF">2025-01-23T06:01:37Z</dcterms:modified>
</cp:coreProperties>
</file>